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showObjects="none" defaultThemeVersion="124226"/>
  <mc:AlternateContent xmlns:mc="http://schemas.openxmlformats.org/markup-compatibility/2006">
    <mc:Choice Requires="x15">
      <x15ac:absPath xmlns:x15ac="http://schemas.microsoft.com/office/spreadsheetml/2010/11/ac" url="/Users/Paola/Desktop/"/>
    </mc:Choice>
  </mc:AlternateContent>
  <xr:revisionPtr revIDLastSave="0" documentId="8_{ABCD5192-97CB-7043-86D8-D577348444D4}" xr6:coauthVersionLast="45" xr6:coauthVersionMax="45" xr10:uidLastSave="{00000000-0000-0000-0000-000000000000}"/>
  <bookViews>
    <workbookView xWindow="240" yWindow="460" windowWidth="20740" windowHeight="9740" xr2:uid="{00000000-000D-0000-FFFF-FFFF00000000}"/>
  </bookViews>
  <sheets>
    <sheet name="Musicoterapia"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1" l="1"/>
  <c r="D29" i="1"/>
  <c r="D30" i="1"/>
  <c r="D31" i="1"/>
  <c r="D35" i="1"/>
  <c r="G36" i="1"/>
  <c r="H36" i="1"/>
  <c r="J36" i="1"/>
  <c r="K36" i="1"/>
  <c r="M36" i="1"/>
  <c r="N36" i="1"/>
  <c r="D38" i="1"/>
  <c r="G43" i="1"/>
  <c r="H43" i="1"/>
  <c r="J43" i="1"/>
  <c r="K43" i="1"/>
  <c r="M43" i="1"/>
  <c r="N43" i="1"/>
  <c r="D45" i="1"/>
  <c r="D47" i="1"/>
  <c r="D48" i="1"/>
  <c r="G50" i="1"/>
  <c r="H50" i="1"/>
  <c r="J50" i="1"/>
  <c r="K50" i="1"/>
  <c r="M50" i="1"/>
  <c r="N50" i="1"/>
  <c r="D52" i="1"/>
  <c r="D54" i="1" s="1"/>
  <c r="G54" i="1"/>
  <c r="H54" i="1"/>
  <c r="J54" i="1"/>
  <c r="K54" i="1"/>
  <c r="M54" i="1"/>
  <c r="N54" i="1"/>
  <c r="D56" i="1"/>
  <c r="D57" i="1" s="1"/>
  <c r="G57" i="1"/>
  <c r="H57" i="1"/>
  <c r="J57" i="1"/>
  <c r="K57" i="1"/>
  <c r="M57" i="1"/>
  <c r="N57" i="1"/>
  <c r="D59" i="1"/>
  <c r="D61" i="1" s="1"/>
  <c r="G61" i="1"/>
  <c r="H61" i="1"/>
  <c r="J61" i="1"/>
  <c r="K61" i="1"/>
  <c r="M61" i="1"/>
  <c r="N61" i="1"/>
  <c r="D50" i="1" l="1"/>
  <c r="J63" i="1"/>
  <c r="N63" i="1"/>
  <c r="D36" i="1"/>
  <c r="K63" i="1"/>
  <c r="H63" i="1"/>
  <c r="D43" i="1"/>
  <c r="M63" i="1"/>
  <c r="G63" i="1"/>
  <c r="D63" i="1" l="1"/>
  <c r="N65" i="1"/>
  <c r="N66" i="1" s="1"/>
</calcChain>
</file>

<file path=xl/sharedStrings.xml><?xml version="1.0" encoding="utf-8"?>
<sst xmlns="http://schemas.openxmlformats.org/spreadsheetml/2006/main" count="144" uniqueCount="76">
  <si>
    <r>
      <t>L</t>
    </r>
    <r>
      <rPr>
        <sz val="8"/>
        <rFont val="Calibri"/>
        <family val="2"/>
      </rPr>
      <t xml:space="preserve"> = laboratorio</t>
    </r>
  </si>
  <si>
    <r>
      <rPr>
        <b/>
        <sz val="8"/>
        <rFont val="Calibri"/>
        <family val="2"/>
      </rPr>
      <t>ID</t>
    </r>
    <r>
      <rPr>
        <sz val="8"/>
        <rFont val="Calibri"/>
        <family val="2"/>
      </rPr>
      <t xml:space="preserve"> = valutazione con giudizio di idoneità e crediti conferiti dal docente</t>
    </r>
  </si>
  <si>
    <r>
      <t>C</t>
    </r>
    <r>
      <rPr>
        <sz val="8"/>
        <rFont val="Calibri"/>
        <family val="2"/>
      </rPr>
      <t xml:space="preserve"> = disciplina collettiva teorica o pratica </t>
    </r>
  </si>
  <si>
    <r>
      <t>G</t>
    </r>
    <r>
      <rPr>
        <sz val="8"/>
        <rFont val="Calibri"/>
        <family val="2"/>
      </rPr>
      <t xml:space="preserve"> = disciplina d'insieme o di gruppo </t>
    </r>
  </si>
  <si>
    <r>
      <rPr>
        <b/>
        <sz val="8"/>
        <rFont val="Calibri"/>
        <family val="2"/>
      </rPr>
      <t>E</t>
    </r>
    <r>
      <rPr>
        <sz val="8"/>
        <rFont val="Calibri"/>
        <family val="2"/>
      </rPr>
      <t xml:space="preserve"> = valutazione in trentesimi e crediti conferiti da commissione a seguito di esame</t>
    </r>
  </si>
  <si>
    <r>
      <rPr>
        <b/>
        <sz val="8"/>
        <rFont val="Calibri"/>
        <family val="2"/>
      </rPr>
      <t xml:space="preserve">I </t>
    </r>
    <r>
      <rPr>
        <sz val="8"/>
        <rFont val="Calibri"/>
        <family val="2"/>
      </rPr>
      <t>= disciplina individuale</t>
    </r>
  </si>
  <si>
    <t>CFA settori obbligatori previsti dal DM 124/09 nell’ambito delle attività di base e caratterizzanti [min. 108]:</t>
  </si>
  <si>
    <t>Tot. ore</t>
  </si>
  <si>
    <t xml:space="preserve">CFA obbligatori da conseguire nell’ambito delle attività di base e caratterizzanti: </t>
  </si>
  <si>
    <t>TOTALI</t>
  </si>
  <si>
    <t>TOTALE</t>
  </si>
  <si>
    <t>Prova finale</t>
  </si>
  <si>
    <t>ID</t>
  </si>
  <si>
    <t>G</t>
  </si>
  <si>
    <t>Lingua straniera comunitaria</t>
  </si>
  <si>
    <r>
      <t xml:space="preserve">CODL/02
</t>
    </r>
    <r>
      <rPr>
        <b/>
        <sz val="9"/>
        <rFont val="Calibri"/>
        <family val="2"/>
      </rPr>
      <t>LINGUA STRANIERA COMUNITARIA</t>
    </r>
    <r>
      <rPr>
        <sz val="9"/>
        <rFont val="Calibri"/>
        <family val="2"/>
      </rPr>
      <t xml:space="preserve">
</t>
    </r>
  </si>
  <si>
    <t>Discipline linguistiche</t>
  </si>
  <si>
    <t>PROVA FINALE E CONOSCENZA DELLA LINGUA STRANIERA</t>
  </si>
  <si>
    <t>A SCELTA DELLO STUDENTE</t>
  </si>
  <si>
    <t>L</t>
  </si>
  <si>
    <t>Discipline psicologiche</t>
  </si>
  <si>
    <t>ULTERIORI</t>
  </si>
  <si>
    <t>E</t>
  </si>
  <si>
    <t>C</t>
  </si>
  <si>
    <t>Lineamenti di psicopatologia dell'adulto</t>
  </si>
  <si>
    <t>Lineamenti di psicopatologia infantile</t>
  </si>
  <si>
    <t>Discipline mediche</t>
  </si>
  <si>
    <t>Psicologia infantile e dell'età evolutiva</t>
  </si>
  <si>
    <t>Discipline della musicoterapia</t>
  </si>
  <si>
    <t>INTEGRATIVE O AFFINI</t>
  </si>
  <si>
    <t>Psicodinamica della musica</t>
  </si>
  <si>
    <t>Espressione corporea e comunicazione non verbale</t>
  </si>
  <si>
    <t>Musicoterapia applicata</t>
  </si>
  <si>
    <t>Teoria metodi e storia della musicoterapia</t>
  </si>
  <si>
    <t>CARATTERIZZANTI</t>
  </si>
  <si>
    <t>Psicologia generale</t>
  </si>
  <si>
    <t>Tecniche fondamentali di accompagnamento pianistico</t>
  </si>
  <si>
    <t>Discipline teorico-analitico-pratiche</t>
  </si>
  <si>
    <t>Pratica dell'accompagnamento estemporaneo</t>
  </si>
  <si>
    <r>
      <t xml:space="preserve">CODI/02
</t>
    </r>
    <r>
      <rPr>
        <b/>
        <sz val="9"/>
        <rFont val="Calibri"/>
        <family val="2"/>
      </rPr>
      <t xml:space="preserve">CHITARRA </t>
    </r>
  </si>
  <si>
    <t>Improvvisazione vocale</t>
  </si>
  <si>
    <r>
      <t xml:space="preserve">CODI/23
</t>
    </r>
    <r>
      <rPr>
        <b/>
        <sz val="9"/>
        <rFont val="Calibri"/>
        <family val="2"/>
      </rPr>
      <t>CANTO</t>
    </r>
  </si>
  <si>
    <t>Discipline interpretative</t>
  </si>
  <si>
    <t>Prassi esecutive e repertori</t>
  </si>
  <si>
    <r>
      <t xml:space="preserve">COMA/10
</t>
    </r>
    <r>
      <rPr>
        <b/>
        <sz val="9"/>
        <rFont val="Calibri"/>
        <family val="2"/>
      </rPr>
      <t>FLAUTO DOLCE</t>
    </r>
  </si>
  <si>
    <t>FORMAZIONE DI BASE</t>
  </si>
  <si>
    <t>val.</t>
  </si>
  <si>
    <t>CFA</t>
  </si>
  <si>
    <t>ore</t>
  </si>
  <si>
    <t>tip.</t>
  </si>
  <si>
    <t>disciplina</t>
  </si>
  <si>
    <t>CFA settore</t>
  </si>
  <si>
    <t xml:space="preserve">codice
settore artistico-disciplinare </t>
  </si>
  <si>
    <t>area disciplinare</t>
  </si>
  <si>
    <t>tipologia delle attività formative</t>
  </si>
  <si>
    <t>III ANNUALITÀ</t>
  </si>
  <si>
    <t>II ANNUALITÀ</t>
  </si>
  <si>
    <t>I ANNUALITÀ</t>
  </si>
  <si>
    <t>PIANO DELL'OFFERTA DIDATTICA</t>
  </si>
  <si>
    <t xml:space="preserve">Il corso offre allo studente possibilità di impiego nei seguenti ambiti : Centri di Riabilitazione, Residenze per anziani, Centri di Salute Mentale, Comunità terapeutiche, Reparti dei Presìdi Ospedalieri, Scuole di ogni ordine e grado, Servizi Assistenziali, Centri di benessere, Palestre, Centri di preparazione al parto, Centri Sociali, Studi di Psicoanalisi e Psicoterapia, Ricerca psicomusicale, Scuole di Musicoterapia, Centri per l' Alzheimer, Centri termali. </t>
  </si>
  <si>
    <t>PROSPETTIVE OCCUPAZIONALI</t>
  </si>
  <si>
    <t>OBIETTIVI FORMATIVI</t>
  </si>
  <si>
    <r>
      <rPr>
        <sz val="16"/>
        <rFont val="Calibri"/>
        <family val="2"/>
      </rPr>
      <t>DIPARTIMENTO DI NUOVE TECNOLOGIE E LINGUAGGI MUSICALI</t>
    </r>
    <r>
      <rPr>
        <sz val="10"/>
        <rFont val="Calibri"/>
        <family val="2"/>
      </rPr>
      <t xml:space="preserve">
</t>
    </r>
    <r>
      <rPr>
        <sz val="14"/>
        <rFont val="Calibri"/>
        <family val="2"/>
      </rPr>
      <t>SCUOLA DI MUSICOTERAPIA</t>
    </r>
    <r>
      <rPr>
        <sz val="10"/>
        <rFont val="Calibri"/>
        <family val="2"/>
      </rPr>
      <t xml:space="preserve">
</t>
    </r>
    <r>
      <rPr>
        <sz val="14"/>
        <rFont val="Calibri"/>
        <family val="2"/>
      </rPr>
      <t xml:space="preserve">DCPL (da definire, attualmente attivato come sperimentale) CORSO DI DIPLOMA ACCADEMICO DI PRIMO LIVELLO IN </t>
    </r>
    <r>
      <rPr>
        <b/>
        <sz val="14"/>
        <rFont val="Calibri"/>
        <family val="2"/>
      </rPr>
      <t>MUSICOTERAPIA</t>
    </r>
    <r>
      <rPr>
        <sz val="10"/>
        <rFont val="Calibri"/>
        <family val="2"/>
      </rPr>
      <t xml:space="preserve">
</t>
    </r>
  </si>
  <si>
    <t>Pratica e teoria della musica per la musicoterapia</t>
  </si>
  <si>
    <t>Elementi di Anatomofisiologia</t>
  </si>
  <si>
    <t>Al termine degli studi  gli studenti dovranno avere acquisito le conoscenze e le competenze specifiche di una figura professionale qualificata nell'ambito della riabilitazione attraverso tecniche psicomusicali. Lo studente dovrà essere in grado di concepire e realizzare progetti terapeutico-riabilitativi (in autonomia o in èquipe con altri operatori) rivolti a pazienti affetti da patologie della struttura neurosensoriale o psichiatrica (da quelle più lievi a quelle più gravi). I progetti potranno essere finalizzati a conseguire un miglioramento delle funzioni compromesse (quando ciò è possibile) oppure un miglioramento della qualità della vita ( quando il decorso è ingravescente). A tal fine saranno presentati agli studenti  modelli clinici approvati dalla Word Federation of Music Therapy ed altre tecniche di intervento, provviste di validazione scientifica.  Le abilità musicali, strumentali e vocali possedute dagli studenti dovranno essere subordinate alle funzioni psicodinamiche della relazione sonora e saranno integrate con acquisizioni cliniche, scientifiche e psicologiche per completare in modo esaustivo il percorso formativo. La preparazione pratica sarà assicurata da un tirocinio di 250 ore, progettato e supervisionato da un Tutor esperto e qualificato. Tra gli obiettivi formativi del corso v'è anche l'acquisizione di adeguate competenze nel campo dell'informatica musicale nonché quelle relative ad una seconda lingua comunitaria. Al corso accademico potranno essere ammessi studenti provvisti di competenze musicali teoriche, strumentali e/o vocali di base e di accertate motivazioni verso la relazione d'aiuto.</t>
  </si>
  <si>
    <t>Laboratorio di psicodinamica musicale introspettiva</t>
  </si>
  <si>
    <t>Supervisione del Tirocinio</t>
  </si>
  <si>
    <t>Tirocinio professionale</t>
  </si>
  <si>
    <t>Tot. Esami</t>
  </si>
  <si>
    <t>Laboratorio di elaborazione digitale dei suoni</t>
  </si>
  <si>
    <r>
      <t xml:space="preserve">COME/05              </t>
    </r>
    <r>
      <rPr>
        <b/>
        <sz val="9"/>
        <rFont val="Calibri"/>
        <family val="2"/>
      </rPr>
      <t xml:space="preserve">  INFORMATICA MUSICALE</t>
    </r>
  </si>
  <si>
    <t>MUSICOTERAPIA GENERALE</t>
  </si>
  <si>
    <t>PSICOLOGIA GENERALE</t>
  </si>
  <si>
    <t>ANATOMOFISIOLOGIA E PSICOPATOLOGIA</t>
  </si>
  <si>
    <r>
      <t xml:space="preserve">CODI/25       
</t>
    </r>
    <r>
      <rPr>
        <b/>
        <sz val="9"/>
        <rFont val="Calibri"/>
        <family val="2"/>
      </rPr>
      <t>ACCOMPAGNAMENTO PIANISTICO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</si>
</sst>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2" x14ac:knownFonts="1">
    <font>
      <sz val="10"/>
      <name val="Arial"/>
      <family val="2"/>
    </font>
    <font>
      <sz val="10"/>
      <name val="Arial"/>
      <family val="2"/>
    </font>
    <font>
      <sz val="10"/>
      <color rgb="FFFF0000"/>
      <name val="Calibri"/>
      <family val="2"/>
    </font>
    <font>
      <b/>
      <sz val="10"/>
      <color rgb="FFFF0000"/>
      <name val="Calibri"/>
      <family val="2"/>
    </font>
    <font>
      <sz val="9"/>
      <color rgb="FFFF0000"/>
      <name val="Calibri"/>
      <family val="2"/>
    </font>
    <font>
      <sz val="8"/>
      <color rgb="FFFF0000"/>
      <name val="Calibri"/>
      <family val="2"/>
    </font>
    <font>
      <sz val="8"/>
      <name val="Calibri"/>
      <family val="2"/>
    </font>
    <font>
      <b/>
      <sz val="8"/>
      <name val="Calibri"/>
      <family val="2"/>
    </font>
    <font>
      <sz val="9"/>
      <name val="Calibri"/>
      <family val="2"/>
    </font>
    <font>
      <sz val="11"/>
      <color rgb="FFFF0000"/>
      <name val="Calibri"/>
      <family val="2"/>
    </font>
    <font>
      <b/>
      <sz val="11"/>
      <name val="Calibri"/>
      <family val="2"/>
    </font>
    <font>
      <b/>
      <sz val="10"/>
      <name val="Calibri"/>
      <family val="2"/>
    </font>
    <font>
      <b/>
      <sz val="11"/>
      <color rgb="FFFF0000"/>
      <name val="Calibri"/>
      <family val="2"/>
    </font>
    <font>
      <b/>
      <sz val="9"/>
      <color rgb="FFFF0000"/>
      <name val="Calibri"/>
      <family val="2"/>
    </font>
    <font>
      <sz val="11"/>
      <name val="Calibri"/>
      <family val="2"/>
    </font>
    <font>
      <b/>
      <sz val="9"/>
      <name val="Calibri"/>
      <family val="2"/>
    </font>
    <font>
      <sz val="10"/>
      <name val="Calibri"/>
      <family val="2"/>
    </font>
    <font>
      <sz val="14"/>
      <name val="Calibri"/>
      <family val="2"/>
    </font>
    <font>
      <b/>
      <sz val="14"/>
      <name val="Calibri"/>
      <family val="2"/>
    </font>
    <font>
      <sz val="16"/>
      <name val="Calibri"/>
      <family val="2"/>
    </font>
    <font>
      <sz val="9"/>
      <name val="Calibri"/>
      <family val="2"/>
      <scheme val="minor"/>
    </font>
    <font>
      <sz val="9"/>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indexed="34"/>
      </patternFill>
    </fill>
    <fill>
      <patternFill patternType="solid">
        <fgColor theme="9" tint="0.59999389629810485"/>
        <bgColor indexed="34"/>
      </patternFill>
    </fill>
    <fill>
      <patternFill patternType="solid">
        <fgColor theme="9" tint="0.59999389629810485"/>
        <bgColor indexed="64"/>
      </patternFill>
    </fill>
    <fill>
      <patternFill patternType="solid">
        <fgColor rgb="FFCCFF33"/>
        <bgColor indexed="29"/>
      </patternFill>
    </fill>
    <fill>
      <patternFill patternType="solid">
        <fgColor rgb="FFCCFF33"/>
        <bgColor indexed="34"/>
      </patternFill>
    </fill>
    <fill>
      <patternFill patternType="solid">
        <fgColor rgb="FFCCFF33"/>
        <bgColor indexed="64"/>
      </patternFill>
    </fill>
  </fills>
  <borders count="63">
    <border>
      <left/>
      <right/>
      <top/>
      <bottom/>
      <diagonal/>
    </border>
    <border>
      <left/>
      <right style="medium">
        <color indexed="23"/>
      </right>
      <top/>
      <bottom style="medium">
        <color indexed="23"/>
      </bottom>
      <diagonal/>
    </border>
    <border>
      <left style="thin">
        <color indexed="23"/>
      </left>
      <right/>
      <top/>
      <bottom style="medium">
        <color indexed="23"/>
      </bottom>
      <diagonal/>
    </border>
    <border>
      <left/>
      <right style="thin">
        <color indexed="23"/>
      </right>
      <top/>
      <bottom style="medium">
        <color indexed="23"/>
      </bottom>
      <diagonal/>
    </border>
    <border>
      <left/>
      <right/>
      <top/>
      <bottom style="medium">
        <color indexed="23"/>
      </bottom>
      <diagonal/>
    </border>
    <border>
      <left style="medium">
        <color indexed="23"/>
      </left>
      <right/>
      <top/>
      <bottom style="medium">
        <color indexed="23"/>
      </bottom>
      <diagonal/>
    </border>
    <border>
      <left/>
      <right style="medium">
        <color indexed="60"/>
      </right>
      <top/>
      <bottom style="medium">
        <color indexed="60"/>
      </bottom>
      <diagonal/>
    </border>
    <border>
      <left/>
      <right/>
      <top/>
      <bottom style="medium">
        <color indexed="60"/>
      </bottom>
      <diagonal/>
    </border>
    <border>
      <left/>
      <right style="thin">
        <color indexed="60"/>
      </right>
      <top/>
      <bottom style="medium">
        <color indexed="60"/>
      </bottom>
      <diagonal/>
    </border>
    <border>
      <left style="thin">
        <color indexed="60"/>
      </left>
      <right/>
      <top/>
      <bottom style="medium">
        <color indexed="60"/>
      </bottom>
      <diagonal/>
    </border>
    <border>
      <left style="medium">
        <color indexed="60"/>
      </left>
      <right/>
      <top/>
      <bottom style="medium">
        <color indexed="60"/>
      </bottom>
      <diagonal/>
    </border>
    <border>
      <left/>
      <right style="medium">
        <color indexed="23"/>
      </right>
      <top style="medium">
        <color indexed="23"/>
      </top>
      <bottom/>
      <diagonal/>
    </border>
    <border>
      <left style="thin">
        <color indexed="23"/>
      </left>
      <right/>
      <top style="medium">
        <color indexed="23"/>
      </top>
      <bottom/>
      <diagonal/>
    </border>
    <border>
      <left/>
      <right style="thin">
        <color indexed="23"/>
      </right>
      <top style="medium">
        <color indexed="23"/>
      </top>
      <bottom/>
      <diagonal/>
    </border>
    <border>
      <left/>
      <right/>
      <top style="medium">
        <color indexed="23"/>
      </top>
      <bottom/>
      <diagonal/>
    </border>
    <border>
      <left style="medium">
        <color indexed="23"/>
      </left>
      <right/>
      <top style="medium">
        <color indexed="23"/>
      </top>
      <bottom/>
      <diagonal/>
    </border>
    <border>
      <left/>
      <right style="medium">
        <color indexed="60"/>
      </right>
      <top style="medium">
        <color indexed="60"/>
      </top>
      <bottom/>
      <diagonal/>
    </border>
    <border>
      <left/>
      <right/>
      <top style="medium">
        <color indexed="60"/>
      </top>
      <bottom/>
      <diagonal/>
    </border>
    <border>
      <left/>
      <right style="thin">
        <color indexed="60"/>
      </right>
      <top style="medium">
        <color indexed="60"/>
      </top>
      <bottom/>
      <diagonal/>
    </border>
    <border>
      <left style="thin">
        <color indexed="60"/>
      </left>
      <right/>
      <top style="medium">
        <color indexed="60"/>
      </top>
      <bottom/>
      <diagonal/>
    </border>
    <border>
      <left style="medium">
        <color indexed="60"/>
      </left>
      <right/>
      <top style="medium">
        <color indexed="60"/>
      </top>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64"/>
      </left>
      <right style="double">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8"/>
      </left>
      <right style="double">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double">
        <color indexed="64"/>
      </right>
      <top style="thin">
        <color indexed="64"/>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double">
        <color indexed="64"/>
      </left>
      <right style="thin">
        <color indexed="64"/>
      </right>
      <top style="thin">
        <color indexed="64"/>
      </top>
      <bottom style="thin">
        <color indexed="64"/>
      </bottom>
      <diagonal/>
    </border>
    <border>
      <left style="thin">
        <color indexed="8"/>
      </left>
      <right style="double">
        <color indexed="8"/>
      </right>
      <top/>
      <bottom/>
      <diagonal/>
    </border>
    <border>
      <left style="thin">
        <color indexed="8"/>
      </left>
      <right style="thin">
        <color indexed="8"/>
      </right>
      <top/>
      <bottom/>
      <diagonal/>
    </border>
    <border>
      <left/>
      <right style="thin">
        <color indexed="64"/>
      </right>
      <top/>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8"/>
      </left>
      <right style="thin">
        <color indexed="8"/>
      </right>
      <top/>
      <bottom/>
      <diagonal/>
    </border>
    <border>
      <left style="thin">
        <color indexed="64"/>
      </left>
      <right style="double">
        <color indexed="8"/>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3">
    <xf numFmtId="0" fontId="0" fillId="0" borderId="0"/>
    <xf numFmtId="9" fontId="1" fillId="0" borderId="0" applyFill="0" applyBorder="0" applyAlignment="0" applyProtection="0"/>
    <xf numFmtId="43" fontId="1" fillId="0" borderId="0" applyFont="0" applyFill="0" applyBorder="0" applyAlignment="0" applyProtection="0"/>
  </cellStyleXfs>
  <cellXfs count="234">
    <xf numFmtId="0" fontId="0" fillId="0" borderId="0" xfId="0"/>
    <xf numFmtId="49"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2" fontId="4" fillId="0" borderId="0" xfId="0" applyNumberFormat="1" applyFont="1" applyAlignment="1">
      <alignment horizontal="left" vertical="center" wrapText="1"/>
    </xf>
    <xf numFmtId="49" fontId="9" fillId="0" borderId="0" xfId="0" applyNumberFormat="1" applyFont="1" applyAlignment="1">
      <alignment horizontal="center" vertical="center" wrapText="1"/>
    </xf>
    <xf numFmtId="2" fontId="9" fillId="0" borderId="0" xfId="0" applyNumberFormat="1" applyFont="1" applyAlignment="1">
      <alignment horizontal="center" vertical="center" wrapText="1"/>
    </xf>
    <xf numFmtId="49" fontId="14" fillId="0" borderId="0" xfId="0" applyNumberFormat="1" applyFont="1" applyFill="1" applyAlignment="1">
      <alignment horizontal="center" vertical="center" wrapText="1"/>
    </xf>
    <xf numFmtId="2" fontId="14" fillId="0" borderId="0" xfId="0" applyNumberFormat="1" applyFont="1" applyFill="1" applyAlignment="1">
      <alignment horizontal="center" vertical="center" wrapText="1"/>
    </xf>
    <xf numFmtId="49" fontId="16" fillId="0" borderId="0" xfId="0" applyNumberFormat="1" applyFont="1" applyFill="1" applyAlignment="1">
      <alignment horizontal="center" vertical="center" wrapText="1"/>
    </xf>
    <xf numFmtId="2" fontId="16" fillId="0" borderId="0" xfId="0" applyNumberFormat="1" applyFont="1" applyFill="1" applyAlignment="1">
      <alignment horizontal="center" vertical="center" wrapText="1"/>
    </xf>
    <xf numFmtId="49" fontId="16" fillId="0" borderId="0" xfId="0" applyNumberFormat="1" applyFont="1" applyAlignment="1">
      <alignment horizontal="center" vertical="center" wrapText="1"/>
    </xf>
    <xf numFmtId="2" fontId="16" fillId="0" borderId="0" xfId="0" applyNumberFormat="1" applyFont="1" applyAlignment="1">
      <alignment horizontal="center" vertical="center" wrapText="1"/>
    </xf>
    <xf numFmtId="4" fontId="8" fillId="2" borderId="36" xfId="0" applyNumberFormat="1" applyFont="1" applyFill="1" applyBorder="1" applyAlignment="1">
      <alignment horizontal="center" vertical="center"/>
    </xf>
    <xf numFmtId="3" fontId="15" fillId="2" borderId="34" xfId="0" applyNumberFormat="1" applyFont="1" applyFill="1" applyBorder="1" applyAlignment="1">
      <alignment horizontal="center" vertical="center"/>
    </xf>
    <xf numFmtId="3" fontId="8" fillId="2" borderId="35" xfId="0" applyNumberFormat="1" applyFont="1" applyFill="1" applyBorder="1" applyAlignment="1">
      <alignment horizontal="center" vertical="center"/>
    </xf>
    <xf numFmtId="49"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2" fontId="16"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15" fillId="2" borderId="25" xfId="0" applyFont="1" applyFill="1" applyBorder="1" applyAlignment="1">
      <alignment horizontal="center" vertical="center"/>
    </xf>
    <xf numFmtId="49" fontId="6" fillId="0" borderId="0" xfId="0" applyNumberFormat="1" applyFont="1" applyBorder="1" applyAlignment="1">
      <alignment vertical="center" wrapText="1"/>
    </xf>
    <xf numFmtId="0" fontId="15" fillId="3" borderId="25" xfId="0" applyFont="1" applyFill="1" applyBorder="1" applyAlignment="1">
      <alignment horizontal="center" vertical="center"/>
    </xf>
    <xf numFmtId="49" fontId="2" fillId="0" borderId="0" xfId="0" applyNumberFormat="1" applyFont="1" applyAlignment="1">
      <alignment horizontal="center" vertical="center" wrapText="1"/>
    </xf>
    <xf numFmtId="0" fontId="8" fillId="2" borderId="26" xfId="0" applyFont="1" applyFill="1" applyBorder="1" applyAlignment="1">
      <alignment horizontal="center" vertical="center"/>
    </xf>
    <xf numFmtId="0" fontId="8" fillId="3"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3" borderId="27" xfId="0" applyFont="1" applyFill="1" applyBorder="1" applyAlignment="1">
      <alignment horizontal="center" vertical="center"/>
    </xf>
    <xf numFmtId="49" fontId="2"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wrapText="1"/>
    </xf>
    <xf numFmtId="1" fontId="2"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wrapText="1"/>
    </xf>
    <xf numFmtId="49" fontId="8" fillId="2" borderId="0" xfId="0" applyNumberFormat="1" applyFont="1" applyFill="1" applyAlignment="1">
      <alignment horizontal="center" vertical="center" wrapText="1"/>
    </xf>
    <xf numFmtId="49" fontId="8" fillId="2" borderId="34" xfId="0" applyNumberFormat="1" applyFont="1" applyFill="1" applyBorder="1" applyAlignment="1">
      <alignment horizontal="center" vertical="center" wrapText="1"/>
    </xf>
    <xf numFmtId="1" fontId="8" fillId="2" borderId="34"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0" fontId="8" fillId="2" borderId="34" xfId="0" applyFont="1" applyFill="1" applyBorder="1" applyAlignment="1">
      <alignment horizontal="center" vertical="center" wrapText="1"/>
    </xf>
    <xf numFmtId="49" fontId="8" fillId="2" borderId="35" xfId="0" applyNumberFormat="1" applyFont="1" applyFill="1" applyBorder="1" applyAlignment="1">
      <alignment horizontal="center" vertical="center" wrapText="1"/>
    </xf>
    <xf numFmtId="0" fontId="8" fillId="2" borderId="36" xfId="0" applyFont="1" applyFill="1" applyBorder="1" applyAlignment="1">
      <alignment horizontal="center" vertical="center"/>
    </xf>
    <xf numFmtId="0" fontId="15" fillId="2" borderId="0" xfId="0" applyFont="1" applyFill="1" applyBorder="1" applyAlignment="1">
      <alignment horizontal="center" vertical="center"/>
    </xf>
    <xf numFmtId="0" fontId="8" fillId="2" borderId="0" xfId="0" applyFont="1" applyFill="1" applyBorder="1" applyAlignment="1">
      <alignment vertical="center" wrapText="1"/>
    </xf>
    <xf numFmtId="0" fontId="15" fillId="2" borderId="0" xfId="0" applyNumberFormat="1" applyFont="1" applyFill="1" applyBorder="1" applyAlignment="1">
      <alignment horizontal="center" vertical="center"/>
    </xf>
    <xf numFmtId="1" fontId="15" fillId="2" borderId="0" xfId="0" applyNumberFormat="1" applyFont="1" applyFill="1" applyBorder="1" applyAlignment="1">
      <alignment horizontal="center" vertical="center"/>
    </xf>
    <xf numFmtId="0" fontId="15" fillId="4" borderId="0" xfId="0" applyFont="1" applyFill="1" applyBorder="1" applyAlignment="1">
      <alignment vertical="center"/>
    </xf>
    <xf numFmtId="0" fontId="15" fillId="2" borderId="0" xfId="0" applyFont="1" applyFill="1" applyBorder="1" applyAlignment="1">
      <alignment vertical="center"/>
    </xf>
    <xf numFmtId="49" fontId="8" fillId="2" borderId="26" xfId="0" applyNumberFormat="1" applyFont="1" applyFill="1" applyBorder="1" applyAlignment="1">
      <alignment horizontal="center" vertical="center" wrapText="1"/>
    </xf>
    <xf numFmtId="49" fontId="8" fillId="2" borderId="50"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0" fontId="8" fillId="2" borderId="32" xfId="0" applyFont="1" applyFill="1" applyBorder="1" applyAlignment="1">
      <alignment horizontal="center" vertical="center"/>
    </xf>
    <xf numFmtId="49" fontId="4" fillId="2" borderId="45"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0" fontId="8" fillId="2" borderId="44" xfId="0" applyFont="1" applyFill="1" applyBorder="1" applyAlignment="1">
      <alignment horizontal="center" vertical="center"/>
    </xf>
    <xf numFmtId="0" fontId="15" fillId="2" borderId="43" xfId="0" applyFont="1" applyFill="1" applyBorder="1" applyAlignment="1">
      <alignment horizontal="center" vertical="center"/>
    </xf>
    <xf numFmtId="0" fontId="8" fillId="2" borderId="42" xfId="0" applyFont="1" applyFill="1" applyBorder="1" applyAlignment="1">
      <alignment horizontal="center" vertical="center"/>
    </xf>
    <xf numFmtId="49" fontId="8"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49" fontId="8" fillId="2" borderId="25" xfId="0" applyNumberFormat="1" applyFont="1" applyFill="1" applyBorder="1" applyAlignment="1">
      <alignment horizontal="center" vertical="center" wrapText="1"/>
    </xf>
    <xf numFmtId="1" fontId="8" fillId="2" borderId="25" xfId="0"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9" xfId="0" applyFont="1" applyFill="1" applyBorder="1" applyAlignment="1">
      <alignment horizontal="center" vertical="center"/>
    </xf>
    <xf numFmtId="0" fontId="15" fillId="2" borderId="29" xfId="0" applyFont="1" applyFill="1" applyBorder="1" applyAlignment="1">
      <alignment horizontal="center" vertical="center"/>
    </xf>
    <xf numFmtId="0" fontId="8" fillId="2" borderId="38" xfId="0" applyFont="1" applyFill="1" applyBorder="1" applyAlignment="1">
      <alignment horizontal="center" vertical="center"/>
    </xf>
    <xf numFmtId="49" fontId="8" fillId="2" borderId="27" xfId="0" applyNumberFormat="1" applyFont="1" applyFill="1" applyBorder="1" applyAlignment="1">
      <alignment horizontal="center" vertical="center" wrapText="1"/>
    </xf>
    <xf numFmtId="49" fontId="15" fillId="2" borderId="25" xfId="0" applyNumberFormat="1" applyFont="1" applyFill="1" applyBorder="1" applyAlignment="1">
      <alignment horizontal="center" vertical="center" wrapText="1"/>
    </xf>
    <xf numFmtId="0" fontId="8" fillId="2" borderId="26" xfId="0" applyNumberFormat="1" applyFont="1" applyFill="1" applyBorder="1" applyAlignment="1">
      <alignment horizontal="center" vertical="center" wrapText="1"/>
    </xf>
    <xf numFmtId="0" fontId="15" fillId="2" borderId="25" xfId="0" applyNumberFormat="1" applyFont="1" applyFill="1" applyBorder="1" applyAlignment="1">
      <alignment horizontal="center" vertical="center" wrapText="1"/>
    </xf>
    <xf numFmtId="49" fontId="8" fillId="2" borderId="32" xfId="0" applyNumberFormat="1" applyFont="1" applyFill="1" applyBorder="1" applyAlignment="1">
      <alignment horizontal="center" vertical="center" wrapText="1"/>
    </xf>
    <xf numFmtId="0" fontId="4" fillId="2" borderId="26" xfId="0" applyNumberFormat="1" applyFont="1" applyFill="1" applyBorder="1" applyAlignment="1">
      <alignment horizontal="center" vertical="center" wrapText="1"/>
    </xf>
    <xf numFmtId="0" fontId="13" fillId="2" borderId="25" xfId="0" applyNumberFormat="1" applyFont="1" applyFill="1" applyBorder="1" applyAlignment="1">
      <alignment horizontal="center" vertical="center" wrapText="1"/>
    </xf>
    <xf numFmtId="49" fontId="4" fillId="2" borderId="26" xfId="0" applyNumberFormat="1" applyFont="1" applyFill="1" applyBorder="1" applyAlignment="1">
      <alignment horizontal="center" vertical="center" wrapText="1"/>
    </xf>
    <xf numFmtId="49" fontId="13" fillId="2" borderId="25" xfId="0" applyNumberFormat="1" applyFont="1" applyFill="1" applyBorder="1" applyAlignment="1">
      <alignment horizontal="center" vertical="center" wrapText="1"/>
    </xf>
    <xf numFmtId="49" fontId="8" fillId="2" borderId="0" xfId="0" applyNumberFormat="1" applyFont="1" applyFill="1" applyBorder="1" applyAlignment="1">
      <alignment vertical="center" wrapText="1"/>
    </xf>
    <xf numFmtId="49" fontId="8" fillId="2" borderId="0" xfId="0" applyNumberFormat="1" applyFont="1" applyFill="1" applyBorder="1" applyAlignment="1">
      <alignment horizontal="center" vertical="center"/>
    </xf>
    <xf numFmtId="0" fontId="8" fillId="2" borderId="25"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6" xfId="0" applyNumberFormat="1" applyFont="1" applyFill="1" applyBorder="1" applyAlignment="1">
      <alignment horizontal="center" vertical="center" wrapText="1"/>
    </xf>
    <xf numFmtId="0" fontId="8" fillId="2" borderId="35" xfId="0" applyNumberFormat="1" applyFont="1" applyFill="1" applyBorder="1" applyAlignment="1">
      <alignment horizontal="center" vertical="center" wrapText="1"/>
    </xf>
    <xf numFmtId="0" fontId="8" fillId="2" borderId="34" xfId="0" applyNumberFormat="1" applyFont="1" applyFill="1" applyBorder="1" applyAlignment="1">
      <alignment horizontal="center" vertical="center" wrapText="1"/>
    </xf>
    <xf numFmtId="4" fontId="8" fillId="2" borderId="36" xfId="0" applyNumberFormat="1" applyFont="1" applyFill="1" applyBorder="1" applyAlignment="1">
      <alignment horizontal="center" vertical="center" wrapText="1"/>
    </xf>
    <xf numFmtId="1" fontId="8" fillId="2" borderId="0"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1" fontId="8" fillId="2" borderId="0" xfId="0" applyNumberFormat="1" applyFont="1" applyFill="1" applyAlignment="1">
      <alignment horizontal="center" vertical="center" wrapText="1"/>
    </xf>
    <xf numFmtId="49" fontId="13" fillId="2" borderId="0" xfId="0" applyNumberFormat="1" applyFont="1" applyFill="1" applyAlignment="1">
      <alignment horizontal="center" vertical="center" wrapText="1"/>
    </xf>
    <xf numFmtId="0" fontId="8" fillId="2" borderId="31"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28" xfId="0" applyFont="1" applyFill="1" applyBorder="1" applyAlignment="1">
      <alignment horizontal="center" vertical="center"/>
    </xf>
    <xf numFmtId="1" fontId="8" fillId="2" borderId="26" xfId="0" applyNumberFormat="1" applyFont="1" applyFill="1" applyBorder="1" applyAlignment="1">
      <alignment horizontal="center" vertical="center" wrapText="1"/>
    </xf>
    <xf numFmtId="49" fontId="21" fillId="2" borderId="0" xfId="0" applyNumberFormat="1" applyFont="1" applyFill="1" applyAlignment="1">
      <alignment horizontal="center" vertical="center" wrapText="1"/>
    </xf>
    <xf numFmtId="1" fontId="4" fillId="2" borderId="0" xfId="0" applyNumberFormat="1" applyFont="1" applyFill="1" applyAlignment="1">
      <alignment horizontal="center" vertical="center" wrapText="1"/>
    </xf>
    <xf numFmtId="49" fontId="9" fillId="2" borderId="0" xfId="0" applyNumberFormat="1" applyFont="1" applyFill="1" applyAlignment="1">
      <alignment horizontal="center" vertical="center" wrapText="1"/>
    </xf>
    <xf numFmtId="49" fontId="8" fillId="2" borderId="0" xfId="0" applyNumberFormat="1" applyFont="1" applyFill="1" applyAlignment="1">
      <alignment horizontal="left" vertical="center" wrapText="1"/>
    </xf>
    <xf numFmtId="49" fontId="6" fillId="2" borderId="0" xfId="0" applyNumberFormat="1" applyFont="1" applyFill="1" applyAlignment="1">
      <alignment horizontal="left" vertical="center" wrapText="1"/>
    </xf>
    <xf numFmtId="0" fontId="7" fillId="2" borderId="0" xfId="0" applyFont="1" applyFill="1" applyAlignment="1">
      <alignment horizontal="left" vertical="center"/>
    </xf>
    <xf numFmtId="1" fontId="7" fillId="2" borderId="0" xfId="0" applyNumberFormat="1" applyFont="1" applyFill="1" applyAlignment="1">
      <alignment horizontal="center" vertical="center"/>
    </xf>
    <xf numFmtId="0" fontId="8" fillId="2" borderId="61" xfId="0" applyFont="1" applyFill="1" applyBorder="1" applyAlignment="1">
      <alignment horizontal="center" vertical="center"/>
    </xf>
    <xf numFmtId="0" fontId="15" fillId="2" borderId="34" xfId="0" applyFont="1" applyFill="1" applyBorder="1" applyAlignment="1">
      <alignment horizontal="center" vertical="center"/>
    </xf>
    <xf numFmtId="0" fontId="15" fillId="5" borderId="5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26" xfId="0" applyFont="1" applyFill="1" applyBorder="1" applyAlignment="1">
      <alignment horizontal="center" vertical="center"/>
    </xf>
    <xf numFmtId="1" fontId="15" fillId="5" borderId="60" xfId="0" applyNumberFormat="1" applyFont="1" applyFill="1" applyBorder="1" applyAlignment="1">
      <alignment horizontal="center" vertical="center"/>
    </xf>
    <xf numFmtId="0" fontId="15" fillId="6" borderId="27"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1" xfId="0" applyFont="1" applyFill="1" applyBorder="1" applyAlignment="1">
      <alignment horizontal="center" vertical="center"/>
    </xf>
    <xf numFmtId="49" fontId="16" fillId="2" borderId="35" xfId="2" applyNumberFormat="1" applyFont="1" applyFill="1" applyBorder="1" applyAlignment="1">
      <alignment horizontal="center" vertical="center" wrapText="1"/>
    </xf>
    <xf numFmtId="0" fontId="15" fillId="2" borderId="34" xfId="0" applyNumberFormat="1" applyFont="1" applyFill="1" applyBorder="1" applyAlignment="1">
      <alignment horizontal="center" vertical="center" wrapText="1"/>
    </xf>
    <xf numFmtId="49" fontId="15" fillId="2" borderId="35" xfId="0"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49" fontId="8" fillId="7" borderId="25" xfId="0" applyNumberFormat="1" applyFont="1" applyFill="1" applyBorder="1" applyAlignment="1">
      <alignment horizontal="center" vertical="center" wrapText="1"/>
    </xf>
    <xf numFmtId="1" fontId="8" fillId="7" borderId="25" xfId="0" applyNumberFormat="1" applyFont="1" applyFill="1" applyBorder="1" applyAlignment="1">
      <alignment horizontal="center" vertical="center" wrapText="1"/>
    </xf>
    <xf numFmtId="49" fontId="8" fillId="7" borderId="34" xfId="0" applyNumberFormat="1" applyFont="1" applyFill="1" applyBorder="1" applyAlignment="1">
      <alignment horizontal="center" vertical="center" wrapText="1"/>
    </xf>
    <xf numFmtId="49" fontId="8" fillId="7" borderId="27" xfId="0" applyNumberFormat="1" applyFont="1" applyFill="1" applyBorder="1" applyAlignment="1">
      <alignment horizontal="center" vertical="center" wrapText="1"/>
    </xf>
    <xf numFmtId="49" fontId="8" fillId="7" borderId="35" xfId="0" applyNumberFormat="1" applyFont="1" applyFill="1" applyBorder="1" applyAlignment="1">
      <alignment horizontal="center" vertical="center" wrapText="1"/>
    </xf>
    <xf numFmtId="49" fontId="15" fillId="7" borderId="34" xfId="0" applyNumberFormat="1" applyFont="1" applyFill="1" applyBorder="1" applyAlignment="1">
      <alignment horizontal="center" vertical="center" wrapText="1"/>
    </xf>
    <xf numFmtId="49" fontId="8" fillId="7" borderId="53" xfId="0" applyNumberFormat="1" applyFont="1" applyFill="1" applyBorder="1" applyAlignment="1">
      <alignment horizontal="center" vertical="center" wrapText="1"/>
    </xf>
    <xf numFmtId="49" fontId="8" fillId="7" borderId="52" xfId="0" applyNumberFormat="1" applyFont="1" applyFill="1" applyBorder="1" applyAlignment="1">
      <alignment horizontal="center" vertical="center" wrapText="1"/>
    </xf>
    <xf numFmtId="49" fontId="15" fillId="7" borderId="47" xfId="0" applyNumberFormat="1" applyFont="1" applyFill="1" applyBorder="1" applyAlignment="1">
      <alignment horizontal="center" vertical="center" wrapText="1"/>
    </xf>
    <xf numFmtId="49" fontId="8" fillId="7" borderId="46" xfId="0" applyNumberFormat="1" applyFont="1" applyFill="1" applyBorder="1" applyAlignment="1">
      <alignment horizontal="center" vertical="center" wrapText="1"/>
    </xf>
    <xf numFmtId="0" fontId="15" fillId="8" borderId="32" xfId="0" applyFont="1" applyFill="1" applyBorder="1" applyAlignment="1">
      <alignment horizontal="center" vertical="center"/>
    </xf>
    <xf numFmtId="0" fontId="20" fillId="9" borderId="25" xfId="0" applyFont="1" applyFill="1" applyBorder="1" applyAlignment="1">
      <alignment vertical="center" wrapText="1"/>
    </xf>
    <xf numFmtId="0" fontId="15" fillId="8" borderId="25" xfId="0" applyNumberFormat="1" applyFont="1" applyFill="1" applyBorder="1" applyAlignment="1">
      <alignment horizontal="center" vertical="center"/>
    </xf>
    <xf numFmtId="1" fontId="15" fillId="8" borderId="26" xfId="0" applyNumberFormat="1" applyFont="1" applyFill="1" applyBorder="1" applyAlignment="1">
      <alignment horizontal="center" vertical="center"/>
    </xf>
    <xf numFmtId="0" fontId="15" fillId="8" borderId="25" xfId="0" applyFont="1" applyFill="1" applyBorder="1" applyAlignment="1">
      <alignment vertical="center"/>
    </xf>
    <xf numFmtId="0" fontId="15" fillId="8" borderId="27" xfId="0" applyFont="1" applyFill="1" applyBorder="1" applyAlignment="1">
      <alignment vertical="center"/>
    </xf>
    <xf numFmtId="0" fontId="20" fillId="8" borderId="26"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26" xfId="0" applyFont="1" applyFill="1" applyBorder="1" applyAlignment="1">
      <alignment horizontal="center" vertical="center"/>
    </xf>
    <xf numFmtId="0" fontId="15" fillId="8" borderId="25" xfId="0" applyFont="1" applyFill="1" applyBorder="1" applyAlignment="1">
      <alignment horizontal="center" vertical="center"/>
    </xf>
    <xf numFmtId="0" fontId="15" fillId="9" borderId="56" xfId="0" applyFont="1" applyFill="1" applyBorder="1" applyAlignment="1">
      <alignment horizontal="center" vertical="center"/>
    </xf>
    <xf numFmtId="49" fontId="8" fillId="9" borderId="25" xfId="0" applyNumberFormat="1" applyFont="1" applyFill="1" applyBorder="1" applyAlignment="1">
      <alignment horizontal="center" vertical="center" wrapText="1"/>
    </xf>
    <xf numFmtId="1" fontId="15" fillId="8" borderId="25" xfId="0" applyNumberFormat="1" applyFont="1" applyFill="1" applyBorder="1" applyAlignment="1">
      <alignment horizontal="center" vertical="center"/>
    </xf>
    <xf numFmtId="0" fontId="15" fillId="9" borderId="26" xfId="0" applyFont="1" applyFill="1" applyBorder="1" applyAlignment="1">
      <alignment horizontal="center" vertical="center"/>
    </xf>
    <xf numFmtId="0" fontId="15" fillId="9" borderId="27" xfId="0" applyFont="1" applyFill="1" applyBorder="1" applyAlignment="1">
      <alignment horizontal="center" vertical="center"/>
    </xf>
    <xf numFmtId="0" fontId="8" fillId="9" borderId="25" xfId="0" applyFont="1" applyFill="1" applyBorder="1" applyAlignment="1">
      <alignment vertical="center" wrapText="1"/>
    </xf>
    <xf numFmtId="49" fontId="8" fillId="9" borderId="56" xfId="0" applyNumberFormat="1" applyFont="1" applyFill="1" applyBorder="1" applyAlignment="1">
      <alignment vertical="center" wrapText="1"/>
    </xf>
    <xf numFmtId="49" fontId="8" fillId="8" borderId="27" xfId="0" applyNumberFormat="1" applyFont="1" applyFill="1" applyBorder="1" applyAlignment="1">
      <alignment horizontal="center" vertical="center"/>
    </xf>
    <xf numFmtId="0" fontId="8" fillId="8" borderId="24" xfId="0" applyFont="1" applyFill="1" applyBorder="1" applyAlignment="1">
      <alignment horizontal="center" vertical="center"/>
    </xf>
    <xf numFmtId="49" fontId="6"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49" fontId="8" fillId="2" borderId="34" xfId="0" applyNumberFormat="1" applyFont="1" applyFill="1" applyBorder="1" applyAlignment="1">
      <alignment horizontal="center" vertical="center" wrapText="1"/>
    </xf>
    <xf numFmtId="49" fontId="8" fillId="2" borderId="34"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0" fontId="8" fillId="2" borderId="36"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40" xfId="0" applyFont="1" applyFill="1" applyBorder="1" applyAlignment="1">
      <alignment horizontal="center" vertical="center"/>
    </xf>
    <xf numFmtId="49" fontId="16" fillId="2" borderId="57" xfId="0" applyNumberFormat="1" applyFont="1" applyFill="1" applyBorder="1" applyAlignment="1">
      <alignment horizontal="center" vertical="center" wrapText="1"/>
    </xf>
    <xf numFmtId="49" fontId="8" fillId="2" borderId="32" xfId="0" applyNumberFormat="1" applyFont="1" applyFill="1" applyBorder="1" applyAlignment="1">
      <alignment horizontal="center" vertical="center" wrapText="1"/>
    </xf>
    <xf numFmtId="49" fontId="8" fillId="2" borderId="56" xfId="0" applyNumberFormat="1" applyFont="1" applyFill="1" applyBorder="1" applyAlignment="1">
      <alignment horizontal="center" vertical="center" wrapText="1"/>
    </xf>
    <xf numFmtId="49" fontId="8" fillId="2" borderId="55" xfId="0" applyNumberFormat="1" applyFont="1" applyFill="1" applyBorder="1" applyAlignment="1">
      <alignment horizontal="center" vertical="center" wrapText="1"/>
    </xf>
    <xf numFmtId="49" fontId="18" fillId="2" borderId="32" xfId="0" applyNumberFormat="1" applyFont="1" applyFill="1" applyBorder="1" applyAlignment="1">
      <alignment horizontal="center" vertical="center" wrapText="1"/>
    </xf>
    <xf numFmtId="49" fontId="18" fillId="2" borderId="56" xfId="0" applyNumberFormat="1" applyFont="1" applyFill="1" applyBorder="1" applyAlignment="1">
      <alignment horizontal="center" vertical="center" wrapText="1"/>
    </xf>
    <xf numFmtId="49" fontId="18" fillId="2" borderId="26" xfId="0" applyNumberFormat="1" applyFont="1" applyFill="1" applyBorder="1" applyAlignment="1">
      <alignment horizontal="center" vertical="center" wrapText="1"/>
    </xf>
    <xf numFmtId="49" fontId="16" fillId="2" borderId="37" xfId="0" applyNumberFormat="1" applyFont="1" applyFill="1" applyBorder="1" applyAlignment="1">
      <alignment horizontal="center" vertical="center" wrapText="1"/>
    </xf>
    <xf numFmtId="49" fontId="16" fillId="2" borderId="58" xfId="0" applyNumberFormat="1" applyFont="1" applyFill="1" applyBorder="1" applyAlignment="1">
      <alignment horizontal="center" vertical="center" wrapText="1"/>
    </xf>
    <xf numFmtId="49" fontId="16" fillId="2" borderId="35" xfId="0" applyNumberFormat="1" applyFont="1" applyFill="1" applyBorder="1" applyAlignment="1">
      <alignment horizontal="center" vertical="center" wrapText="1"/>
    </xf>
    <xf numFmtId="49" fontId="16" fillId="2" borderId="51"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49" fontId="16" fillId="2" borderId="48" xfId="0" applyNumberFormat="1" applyFont="1" applyFill="1" applyBorder="1" applyAlignment="1">
      <alignment horizontal="center" vertical="center" wrapText="1"/>
    </xf>
    <xf numFmtId="49" fontId="16" fillId="2" borderId="37" xfId="0" applyNumberFormat="1" applyFont="1" applyFill="1" applyBorder="1" applyAlignment="1">
      <alignment horizontal="left" vertical="top" wrapText="1"/>
    </xf>
    <xf numFmtId="49" fontId="16" fillId="2" borderId="35" xfId="0" applyNumberFormat="1" applyFont="1" applyFill="1" applyBorder="1" applyAlignment="1">
      <alignment horizontal="left" vertical="top" wrapText="1"/>
    </xf>
    <xf numFmtId="49" fontId="16" fillId="2" borderId="51" xfId="0" applyNumberFormat="1" applyFont="1" applyFill="1" applyBorder="1" applyAlignment="1">
      <alignment horizontal="left" vertical="top" wrapText="1"/>
    </xf>
    <xf numFmtId="49" fontId="16" fillId="2" borderId="48" xfId="0" applyNumberFormat="1" applyFont="1" applyFill="1" applyBorder="1" applyAlignment="1">
      <alignment horizontal="left" vertical="top" wrapText="1"/>
    </xf>
    <xf numFmtId="0" fontId="8" fillId="2" borderId="37" xfId="0" applyNumberFormat="1" applyFont="1" applyFill="1" applyBorder="1" applyAlignment="1">
      <alignment horizontal="left" vertical="top" wrapText="1" shrinkToFit="1"/>
    </xf>
    <xf numFmtId="0" fontId="0" fillId="2" borderId="58" xfId="0" applyFill="1" applyBorder="1" applyAlignment="1">
      <alignment horizontal="left" wrapText="1"/>
    </xf>
    <xf numFmtId="0" fontId="0" fillId="2" borderId="35" xfId="0" applyFill="1" applyBorder="1" applyAlignment="1">
      <alignment horizontal="left" wrapText="1"/>
    </xf>
    <xf numFmtId="0" fontId="0" fillId="2" borderId="51" xfId="0" applyFill="1" applyBorder="1" applyAlignment="1">
      <alignment horizontal="left" wrapText="1"/>
    </xf>
    <xf numFmtId="0" fontId="0" fillId="2" borderId="0" xfId="0" applyFill="1" applyAlignment="1">
      <alignment horizontal="left" wrapText="1"/>
    </xf>
    <xf numFmtId="0" fontId="0" fillId="2" borderId="48" xfId="0" applyFill="1" applyBorder="1" applyAlignment="1">
      <alignment horizontal="left" wrapText="1"/>
    </xf>
    <xf numFmtId="0" fontId="0" fillId="2" borderId="33" xfId="0" applyFill="1" applyBorder="1" applyAlignment="1">
      <alignment horizontal="left" wrapText="1"/>
    </xf>
    <xf numFmtId="0" fontId="0" fillId="2" borderId="57" xfId="0" applyFill="1" applyBorder="1" applyAlignment="1">
      <alignment horizontal="left" wrapText="1"/>
    </xf>
    <xf numFmtId="0" fontId="0" fillId="2" borderId="50" xfId="0" applyFill="1" applyBorder="1" applyAlignment="1">
      <alignment horizontal="left" wrapText="1"/>
    </xf>
    <xf numFmtId="49" fontId="16" fillId="2" borderId="33" xfId="0" applyNumberFormat="1" applyFont="1" applyFill="1" applyBorder="1" applyAlignment="1">
      <alignment horizontal="left" vertical="top" wrapText="1"/>
    </xf>
    <xf numFmtId="49" fontId="16" fillId="2" borderId="50" xfId="0" applyNumberFormat="1" applyFont="1" applyFill="1" applyBorder="1" applyAlignment="1">
      <alignment horizontal="left" vertical="top" wrapText="1"/>
    </xf>
    <xf numFmtId="0" fontId="8" fillId="2" borderId="37" xfId="0" applyNumberFormat="1" applyFont="1" applyFill="1" applyBorder="1" applyAlignment="1">
      <alignment horizontal="left" vertical="top" wrapText="1"/>
    </xf>
    <xf numFmtId="0" fontId="0" fillId="2" borderId="58" xfId="0" applyFill="1" applyBorder="1" applyAlignment="1">
      <alignment horizontal="left"/>
    </xf>
    <xf numFmtId="0" fontId="0" fillId="2" borderId="35" xfId="0" applyFill="1" applyBorder="1" applyAlignment="1">
      <alignment horizontal="left"/>
    </xf>
    <xf numFmtId="0" fontId="0" fillId="2" borderId="51" xfId="0" applyFill="1" applyBorder="1" applyAlignment="1">
      <alignment horizontal="left"/>
    </xf>
    <xf numFmtId="0" fontId="0" fillId="2" borderId="0" xfId="0" applyFill="1" applyAlignment="1">
      <alignment horizontal="left"/>
    </xf>
    <xf numFmtId="0" fontId="0" fillId="2" borderId="48" xfId="0" applyFill="1" applyBorder="1" applyAlignment="1">
      <alignment horizontal="left"/>
    </xf>
    <xf numFmtId="0" fontId="0" fillId="2" borderId="33" xfId="0" applyFill="1" applyBorder="1" applyAlignment="1">
      <alignment horizontal="left"/>
    </xf>
    <xf numFmtId="0" fontId="0" fillId="2" borderId="57" xfId="0" applyFill="1" applyBorder="1" applyAlignment="1">
      <alignment horizontal="left"/>
    </xf>
    <xf numFmtId="0" fontId="0" fillId="2" borderId="50" xfId="0" applyFill="1" applyBorder="1" applyAlignment="1">
      <alignment horizontal="left"/>
    </xf>
    <xf numFmtId="49" fontId="15" fillId="2" borderId="54" xfId="0" applyNumberFormat="1" applyFont="1" applyFill="1" applyBorder="1" applyAlignment="1">
      <alignment horizontal="center" vertical="center" wrapText="1"/>
    </xf>
    <xf numFmtId="49" fontId="15" fillId="2" borderId="56" xfId="0" applyNumberFormat="1" applyFont="1" applyFill="1" applyBorder="1" applyAlignment="1">
      <alignment horizontal="center" vertical="center" wrapText="1"/>
    </xf>
    <xf numFmtId="49" fontId="15" fillId="2" borderId="55" xfId="0" applyNumberFormat="1" applyFont="1" applyFill="1" applyBorder="1" applyAlignment="1">
      <alignment horizontal="center" vertical="center" wrapText="1"/>
    </xf>
    <xf numFmtId="49" fontId="8" fillId="2" borderId="51" xfId="0" applyNumberFormat="1" applyFont="1" applyFill="1" applyBorder="1" applyAlignment="1">
      <alignment horizontal="center" vertical="center" wrapText="1"/>
    </xf>
    <xf numFmtId="1" fontId="8" fillId="2" borderId="34" xfId="0" applyNumberFormat="1" applyFont="1" applyFill="1" applyBorder="1" applyAlignment="1">
      <alignment horizontal="center" vertical="center" wrapText="1"/>
    </xf>
    <xf numFmtId="1" fontId="8" fillId="2" borderId="40"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33" xfId="0" applyNumberFormat="1" applyFont="1" applyFill="1" applyBorder="1" applyAlignment="1">
      <alignment horizontal="center" vertical="center" wrapText="1"/>
    </xf>
    <xf numFmtId="0" fontId="11" fillId="2" borderId="2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8" fillId="2" borderId="25" xfId="0" applyFont="1" applyFill="1" applyBorder="1" applyAlignment="1">
      <alignment horizontal="center" vertical="center" wrapText="1"/>
    </xf>
    <xf numFmtId="49" fontId="15" fillId="2" borderId="25" xfId="0" applyNumberFormat="1" applyFont="1" applyFill="1" applyBorder="1" applyAlignment="1">
      <alignment horizontal="center" vertical="center" wrapText="1"/>
    </xf>
    <xf numFmtId="49" fontId="15" fillId="2" borderId="34" xfId="0" applyNumberFormat="1"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41" xfId="0" applyFont="1" applyFill="1" applyBorder="1" applyAlignment="1">
      <alignment horizontal="center" vertical="center" wrapText="1"/>
    </xf>
    <xf numFmtId="1" fontId="8" fillId="2" borderId="41" xfId="0" applyNumberFormat="1" applyFont="1" applyFill="1" applyBorder="1" applyAlignment="1">
      <alignment horizontal="center" vertical="center" wrapText="1"/>
    </xf>
    <xf numFmtId="49" fontId="6" fillId="2" borderId="0" xfId="0" applyNumberFormat="1" applyFont="1" applyFill="1" applyAlignment="1">
      <alignment horizontal="left" vertical="center" wrapText="1"/>
    </xf>
    <xf numFmtId="1" fontId="10" fillId="2" borderId="19" xfId="0" applyNumberFormat="1" applyFont="1" applyFill="1" applyBorder="1" applyAlignment="1">
      <alignment horizontal="center" vertical="center" wrapText="1"/>
    </xf>
    <xf numFmtId="1" fontId="10" fillId="2" borderId="18" xfId="0" applyNumberFormat="1" applyFont="1" applyFill="1" applyBorder="1" applyAlignment="1">
      <alignment horizontal="center" vertical="center" wrapText="1"/>
    </xf>
    <xf numFmtId="164" fontId="12" fillId="2" borderId="17" xfId="1" applyNumberFormat="1" applyFont="1" applyFill="1" applyBorder="1" applyAlignment="1">
      <alignment horizontal="center" vertical="center" wrapText="1"/>
    </xf>
    <xf numFmtId="164" fontId="12" fillId="2" borderId="16" xfId="1"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3"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wrapText="1"/>
    </xf>
    <xf numFmtId="49" fontId="11" fillId="2" borderId="10" xfId="0" applyNumberFormat="1" applyFont="1" applyFill="1" applyBorder="1" applyAlignment="1">
      <alignment horizontal="left" vertical="center" wrapText="1"/>
    </xf>
    <xf numFmtId="49" fontId="11" fillId="2" borderId="7" xfId="0" applyNumberFormat="1" applyFont="1" applyFill="1" applyBorder="1" applyAlignment="1">
      <alignment horizontal="left" vertical="center" wrapText="1"/>
    </xf>
    <xf numFmtId="49" fontId="11" fillId="2" borderId="8" xfId="0" applyNumberFormat="1" applyFont="1" applyFill="1" applyBorder="1" applyAlignment="1">
      <alignment horizontal="left" vertical="center" wrapText="1"/>
    </xf>
    <xf numFmtId="1" fontId="10" fillId="2" borderId="9"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64" fontId="12" fillId="2" borderId="7" xfId="0" applyNumberFormat="1" applyFont="1" applyFill="1" applyBorder="1" applyAlignment="1">
      <alignment horizontal="center" vertical="center" wrapText="1"/>
    </xf>
    <xf numFmtId="164" fontId="12" fillId="2" borderId="6"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cellXfs>
  <cellStyles count="3">
    <cellStyle name="Migliaia" xfId="2" builtinId="3"/>
    <cellStyle name="Normale" xfId="0" builtinId="0"/>
    <cellStyle name="Percentuale" xfId="1" builtinId="5"/>
  </cellStyles>
  <dxfs count="0"/>
  <tableStyles count="0" defaultTableStyle="TableStyleMedium9" defaultPivotStyle="PivotStyleLight16"/>
  <colors>
    <mruColors>
      <color rgb="FFCCFF33"/>
      <color rgb="FFFF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topLeftCell="A64" workbookViewId="0">
      <selection activeCell="E33" sqref="E33:E34"/>
    </sheetView>
  </sheetViews>
  <sheetFormatPr baseColWidth="10" defaultColWidth="11.5" defaultRowHeight="14" x14ac:dyDescent="0.15"/>
  <cols>
    <col min="1" max="1" width="26.1640625" style="1" customWidth="1"/>
    <col min="2" max="2" width="14.5" style="1" customWidth="1"/>
    <col min="3" max="3" width="23.5" style="6" customWidth="1"/>
    <col min="4" max="4" width="6.5" style="5" customWidth="1"/>
    <col min="5" max="5" width="30.5" style="4" customWidth="1"/>
    <col min="6" max="6" width="4" style="1" customWidth="1"/>
    <col min="7" max="7" width="4.6640625" style="1" customWidth="1"/>
    <col min="8" max="8" width="4" style="3" customWidth="1"/>
    <col min="9" max="10" width="4" style="1" customWidth="1"/>
    <col min="11" max="11" width="4" style="3" customWidth="1"/>
    <col min="12" max="13" width="4" style="1" customWidth="1"/>
    <col min="14" max="14" width="4" style="3" customWidth="1"/>
    <col min="15" max="15" width="4" style="1" customWidth="1"/>
    <col min="16" max="16" width="11.5" style="2"/>
    <col min="17" max="16384" width="11.5" style="1"/>
  </cols>
  <sheetData>
    <row r="1" spans="1:16" ht="12.75" customHeight="1" x14ac:dyDescent="0.15">
      <c r="A1" s="157"/>
      <c r="B1" s="157"/>
      <c r="C1" s="157"/>
      <c r="D1" s="157"/>
      <c r="E1" s="157"/>
      <c r="F1" s="157"/>
      <c r="G1" s="157"/>
      <c r="H1" s="157"/>
      <c r="I1" s="157"/>
      <c r="J1" s="157"/>
      <c r="K1" s="157"/>
      <c r="L1" s="157"/>
      <c r="M1" s="157"/>
      <c r="N1" s="157"/>
      <c r="O1" s="157"/>
      <c r="P1" s="1"/>
    </row>
    <row r="2" spans="1:16" x14ac:dyDescent="0.15">
      <c r="A2" s="164" t="s">
        <v>62</v>
      </c>
      <c r="B2" s="165"/>
      <c r="C2" s="165"/>
      <c r="D2" s="165"/>
      <c r="E2" s="165"/>
      <c r="F2" s="165"/>
      <c r="G2" s="165"/>
      <c r="H2" s="165"/>
      <c r="I2" s="165"/>
      <c r="J2" s="165"/>
      <c r="K2" s="165"/>
      <c r="L2" s="165"/>
      <c r="M2" s="165"/>
      <c r="N2" s="165"/>
      <c r="O2" s="166"/>
      <c r="P2" s="1"/>
    </row>
    <row r="3" spans="1:16" x14ac:dyDescent="0.15">
      <c r="A3" s="167"/>
      <c r="B3" s="168"/>
      <c r="C3" s="168"/>
      <c r="D3" s="168"/>
      <c r="E3" s="168"/>
      <c r="F3" s="168"/>
      <c r="G3" s="168"/>
      <c r="H3" s="168"/>
      <c r="I3" s="168"/>
      <c r="J3" s="168"/>
      <c r="K3" s="168"/>
      <c r="L3" s="168"/>
      <c r="M3" s="168"/>
      <c r="N3" s="168"/>
      <c r="O3" s="169"/>
      <c r="P3" s="1"/>
    </row>
    <row r="4" spans="1:16" x14ac:dyDescent="0.15">
      <c r="A4" s="167"/>
      <c r="B4" s="168"/>
      <c r="C4" s="168"/>
      <c r="D4" s="168"/>
      <c r="E4" s="168"/>
      <c r="F4" s="168"/>
      <c r="G4" s="168"/>
      <c r="H4" s="168"/>
      <c r="I4" s="168"/>
      <c r="J4" s="168"/>
      <c r="K4" s="168"/>
      <c r="L4" s="168"/>
      <c r="M4" s="168"/>
      <c r="N4" s="168"/>
      <c r="O4" s="169"/>
      <c r="P4" s="1"/>
    </row>
    <row r="5" spans="1:16" x14ac:dyDescent="0.15">
      <c r="A5" s="167"/>
      <c r="B5" s="168"/>
      <c r="C5" s="168"/>
      <c r="D5" s="168"/>
      <c r="E5" s="168"/>
      <c r="F5" s="168"/>
      <c r="G5" s="168"/>
      <c r="H5" s="168"/>
      <c r="I5" s="168"/>
      <c r="J5" s="168"/>
      <c r="K5" s="168"/>
      <c r="L5" s="168"/>
      <c r="M5" s="168"/>
      <c r="N5" s="168"/>
      <c r="O5" s="169"/>
      <c r="P5" s="1"/>
    </row>
    <row r="6" spans="1:16" ht="47.25" customHeight="1" x14ac:dyDescent="0.15">
      <c r="A6" s="167"/>
      <c r="B6" s="168"/>
      <c r="C6" s="168"/>
      <c r="D6" s="168"/>
      <c r="E6" s="168"/>
      <c r="F6" s="168"/>
      <c r="G6" s="168"/>
      <c r="H6" s="168"/>
      <c r="I6" s="168"/>
      <c r="J6" s="168"/>
      <c r="K6" s="168"/>
      <c r="L6" s="168"/>
      <c r="M6" s="168"/>
      <c r="N6" s="168"/>
      <c r="O6" s="169"/>
      <c r="P6" s="1"/>
    </row>
    <row r="7" spans="1:16" ht="14" customHeight="1" x14ac:dyDescent="0.15">
      <c r="A7" s="170" t="s">
        <v>61</v>
      </c>
      <c r="B7" s="171"/>
      <c r="C7" s="174" t="s">
        <v>65</v>
      </c>
      <c r="D7" s="175"/>
      <c r="E7" s="175"/>
      <c r="F7" s="175"/>
      <c r="G7" s="175"/>
      <c r="H7" s="175"/>
      <c r="I7" s="175"/>
      <c r="J7" s="175"/>
      <c r="K7" s="175"/>
      <c r="L7" s="175"/>
      <c r="M7" s="175"/>
      <c r="N7" s="175"/>
      <c r="O7" s="176"/>
      <c r="P7" s="1"/>
    </row>
    <row r="8" spans="1:16" x14ac:dyDescent="0.15">
      <c r="A8" s="172"/>
      <c r="B8" s="173"/>
      <c r="C8" s="177"/>
      <c r="D8" s="178"/>
      <c r="E8" s="178"/>
      <c r="F8" s="178"/>
      <c r="G8" s="178"/>
      <c r="H8" s="178"/>
      <c r="I8" s="178"/>
      <c r="J8" s="178"/>
      <c r="K8" s="178"/>
      <c r="L8" s="178"/>
      <c r="M8" s="178"/>
      <c r="N8" s="178"/>
      <c r="O8" s="179"/>
      <c r="P8" s="1"/>
    </row>
    <row r="9" spans="1:16" x14ac:dyDescent="0.15">
      <c r="A9" s="172"/>
      <c r="B9" s="173"/>
      <c r="C9" s="177"/>
      <c r="D9" s="178"/>
      <c r="E9" s="178"/>
      <c r="F9" s="178"/>
      <c r="G9" s="178"/>
      <c r="H9" s="178"/>
      <c r="I9" s="178"/>
      <c r="J9" s="178"/>
      <c r="K9" s="178"/>
      <c r="L9" s="178"/>
      <c r="M9" s="178"/>
      <c r="N9" s="178"/>
      <c r="O9" s="179"/>
      <c r="P9" s="1"/>
    </row>
    <row r="10" spans="1:16" x14ac:dyDescent="0.15">
      <c r="A10" s="172"/>
      <c r="B10" s="173"/>
      <c r="C10" s="177"/>
      <c r="D10" s="178"/>
      <c r="E10" s="178"/>
      <c r="F10" s="178"/>
      <c r="G10" s="178"/>
      <c r="H10" s="178"/>
      <c r="I10" s="178"/>
      <c r="J10" s="178"/>
      <c r="K10" s="178"/>
      <c r="L10" s="178"/>
      <c r="M10" s="178"/>
      <c r="N10" s="178"/>
      <c r="O10" s="179"/>
      <c r="P10" s="1"/>
    </row>
    <row r="11" spans="1:16" x14ac:dyDescent="0.15">
      <c r="A11" s="172"/>
      <c r="B11" s="173"/>
      <c r="C11" s="177"/>
      <c r="D11" s="178"/>
      <c r="E11" s="178"/>
      <c r="F11" s="178"/>
      <c r="G11" s="178"/>
      <c r="H11" s="178"/>
      <c r="I11" s="178"/>
      <c r="J11" s="178"/>
      <c r="K11" s="178"/>
      <c r="L11" s="178"/>
      <c r="M11" s="178"/>
      <c r="N11" s="178"/>
      <c r="O11" s="179"/>
      <c r="P11" s="1"/>
    </row>
    <row r="12" spans="1:16" x14ac:dyDescent="0.15">
      <c r="A12" s="172"/>
      <c r="B12" s="173"/>
      <c r="C12" s="177"/>
      <c r="D12" s="178"/>
      <c r="E12" s="178"/>
      <c r="F12" s="178"/>
      <c r="G12" s="178"/>
      <c r="H12" s="178"/>
      <c r="I12" s="178"/>
      <c r="J12" s="178"/>
      <c r="K12" s="178"/>
      <c r="L12" s="178"/>
      <c r="M12" s="178"/>
      <c r="N12" s="178"/>
      <c r="O12" s="179"/>
      <c r="P12" s="1"/>
    </row>
    <row r="13" spans="1:16" x14ac:dyDescent="0.15">
      <c r="A13" s="172"/>
      <c r="B13" s="173"/>
      <c r="C13" s="177"/>
      <c r="D13" s="178"/>
      <c r="E13" s="178"/>
      <c r="F13" s="178"/>
      <c r="G13" s="178"/>
      <c r="H13" s="178"/>
      <c r="I13" s="178"/>
      <c r="J13" s="178"/>
      <c r="K13" s="178"/>
      <c r="L13" s="178"/>
      <c r="M13" s="178"/>
      <c r="N13" s="178"/>
      <c r="O13" s="179"/>
      <c r="P13" s="1"/>
    </row>
    <row r="14" spans="1:16" x14ac:dyDescent="0.15">
      <c r="A14" s="172"/>
      <c r="B14" s="173"/>
      <c r="C14" s="177"/>
      <c r="D14" s="178"/>
      <c r="E14" s="178"/>
      <c r="F14" s="178"/>
      <c r="G14" s="178"/>
      <c r="H14" s="178"/>
      <c r="I14" s="178"/>
      <c r="J14" s="178"/>
      <c r="K14" s="178"/>
      <c r="L14" s="178"/>
      <c r="M14" s="178"/>
      <c r="N14" s="178"/>
      <c r="O14" s="179"/>
      <c r="P14" s="1"/>
    </row>
    <row r="15" spans="1:16" x14ac:dyDescent="0.15">
      <c r="A15" s="172"/>
      <c r="B15" s="173"/>
      <c r="C15" s="177"/>
      <c r="D15" s="178"/>
      <c r="E15" s="178"/>
      <c r="F15" s="178"/>
      <c r="G15" s="178"/>
      <c r="H15" s="178"/>
      <c r="I15" s="178"/>
      <c r="J15" s="178"/>
      <c r="K15" s="178"/>
      <c r="L15" s="178"/>
      <c r="M15" s="178"/>
      <c r="N15" s="178"/>
      <c r="O15" s="179"/>
      <c r="P15" s="1"/>
    </row>
    <row r="16" spans="1:16" x14ac:dyDescent="0.15">
      <c r="A16" s="172"/>
      <c r="B16" s="173"/>
      <c r="C16" s="177"/>
      <c r="D16" s="178"/>
      <c r="E16" s="178"/>
      <c r="F16" s="178"/>
      <c r="G16" s="178"/>
      <c r="H16" s="178"/>
      <c r="I16" s="178"/>
      <c r="J16" s="178"/>
      <c r="K16" s="178"/>
      <c r="L16" s="178"/>
      <c r="M16" s="178"/>
      <c r="N16" s="178"/>
      <c r="O16" s="179"/>
    </row>
    <row r="17" spans="1:19" ht="36" customHeight="1" x14ac:dyDescent="0.15">
      <c r="A17" s="172"/>
      <c r="B17" s="173"/>
      <c r="C17" s="180"/>
      <c r="D17" s="181"/>
      <c r="E17" s="181"/>
      <c r="F17" s="181"/>
      <c r="G17" s="181"/>
      <c r="H17" s="181"/>
      <c r="I17" s="181"/>
      <c r="J17" s="181"/>
      <c r="K17" s="181"/>
      <c r="L17" s="181"/>
      <c r="M17" s="181"/>
      <c r="N17" s="181"/>
      <c r="O17" s="182"/>
    </row>
    <row r="18" spans="1:19" ht="12.75" customHeight="1" x14ac:dyDescent="0.15">
      <c r="A18" s="170" t="s">
        <v>60</v>
      </c>
      <c r="B18" s="171"/>
      <c r="C18" s="185" t="s">
        <v>59</v>
      </c>
      <c r="D18" s="186"/>
      <c r="E18" s="186"/>
      <c r="F18" s="186"/>
      <c r="G18" s="186"/>
      <c r="H18" s="186"/>
      <c r="I18" s="186"/>
      <c r="J18" s="186"/>
      <c r="K18" s="186"/>
      <c r="L18" s="186"/>
      <c r="M18" s="186"/>
      <c r="N18" s="186"/>
      <c r="O18" s="187"/>
    </row>
    <row r="19" spans="1:19" x14ac:dyDescent="0.15">
      <c r="A19" s="172"/>
      <c r="B19" s="173"/>
      <c r="C19" s="188"/>
      <c r="D19" s="189"/>
      <c r="E19" s="189"/>
      <c r="F19" s="189"/>
      <c r="G19" s="189"/>
      <c r="H19" s="189"/>
      <c r="I19" s="189"/>
      <c r="J19" s="189"/>
      <c r="K19" s="189"/>
      <c r="L19" s="189"/>
      <c r="M19" s="189"/>
      <c r="N19" s="189"/>
      <c r="O19" s="190"/>
    </row>
    <row r="20" spans="1:19" x14ac:dyDescent="0.15">
      <c r="A20" s="172"/>
      <c r="B20" s="173"/>
      <c r="C20" s="188"/>
      <c r="D20" s="189"/>
      <c r="E20" s="189"/>
      <c r="F20" s="189"/>
      <c r="G20" s="189"/>
      <c r="H20" s="189"/>
      <c r="I20" s="189"/>
      <c r="J20" s="189"/>
      <c r="K20" s="189"/>
      <c r="L20" s="189"/>
      <c r="M20" s="189"/>
      <c r="N20" s="189"/>
      <c r="O20" s="190"/>
    </row>
    <row r="21" spans="1:19" x14ac:dyDescent="0.15">
      <c r="A21" s="172"/>
      <c r="B21" s="173"/>
      <c r="C21" s="188"/>
      <c r="D21" s="189"/>
      <c r="E21" s="189"/>
      <c r="F21" s="189"/>
      <c r="G21" s="189"/>
      <c r="H21" s="189"/>
      <c r="I21" s="189"/>
      <c r="J21" s="189"/>
      <c r="K21" s="189"/>
      <c r="L21" s="189"/>
      <c r="M21" s="189"/>
      <c r="N21" s="189"/>
      <c r="O21" s="190"/>
    </row>
    <row r="22" spans="1:19" x14ac:dyDescent="0.15">
      <c r="A22" s="172"/>
      <c r="B22" s="173"/>
      <c r="C22" s="188"/>
      <c r="D22" s="189"/>
      <c r="E22" s="189"/>
      <c r="F22" s="189"/>
      <c r="G22" s="189"/>
      <c r="H22" s="189"/>
      <c r="I22" s="189"/>
      <c r="J22" s="189"/>
      <c r="K22" s="189"/>
      <c r="L22" s="189"/>
      <c r="M22" s="189"/>
      <c r="N22" s="189"/>
      <c r="O22" s="190"/>
    </row>
    <row r="23" spans="1:19" ht="15" customHeight="1" x14ac:dyDescent="0.15">
      <c r="A23" s="183"/>
      <c r="B23" s="184"/>
      <c r="C23" s="191"/>
      <c r="D23" s="192"/>
      <c r="E23" s="192"/>
      <c r="F23" s="192"/>
      <c r="G23" s="192"/>
      <c r="H23" s="192"/>
      <c r="I23" s="192"/>
      <c r="J23" s="192"/>
      <c r="K23" s="192"/>
      <c r="L23" s="192"/>
      <c r="M23" s="192"/>
      <c r="N23" s="192"/>
      <c r="O23" s="193"/>
    </row>
    <row r="24" spans="1:19" ht="132" customHeight="1" x14ac:dyDescent="0.15">
      <c r="A24" s="33"/>
      <c r="B24" s="33"/>
      <c r="C24" s="34"/>
      <c r="D24" s="35"/>
      <c r="E24" s="36"/>
      <c r="F24" s="33"/>
      <c r="G24" s="33"/>
      <c r="H24" s="37"/>
      <c r="I24" s="33"/>
      <c r="J24" s="33"/>
      <c r="K24" s="37"/>
      <c r="L24" s="33"/>
      <c r="M24" s="33"/>
      <c r="O24" s="33"/>
      <c r="P24" s="37"/>
    </row>
    <row r="25" spans="1:19" s="15" customFormat="1" ht="18.5" customHeight="1" x14ac:dyDescent="0.15">
      <c r="A25" s="161" t="s">
        <v>58</v>
      </c>
      <c r="B25" s="162"/>
      <c r="C25" s="162"/>
      <c r="D25" s="162"/>
      <c r="E25" s="162"/>
      <c r="F25" s="162"/>
      <c r="G25" s="162"/>
      <c r="H25" s="162"/>
      <c r="I25" s="162"/>
      <c r="J25" s="162"/>
      <c r="K25" s="162"/>
      <c r="L25" s="162"/>
      <c r="M25" s="162"/>
      <c r="N25" s="162"/>
      <c r="O25" s="163"/>
      <c r="P25" s="16"/>
    </row>
    <row r="26" spans="1:19" s="15" customFormat="1" ht="12.75" customHeight="1" x14ac:dyDescent="0.15">
      <c r="A26" s="158"/>
      <c r="B26" s="159"/>
      <c r="C26" s="159"/>
      <c r="D26" s="159"/>
      <c r="E26" s="159"/>
      <c r="F26" s="160"/>
      <c r="G26" s="195" t="s">
        <v>57</v>
      </c>
      <c r="H26" s="195"/>
      <c r="I26" s="196"/>
      <c r="J26" s="194" t="s">
        <v>56</v>
      </c>
      <c r="K26" s="194"/>
      <c r="L26" s="194"/>
      <c r="M26" s="194" t="s">
        <v>55</v>
      </c>
      <c r="N26" s="194"/>
      <c r="O26" s="194"/>
      <c r="P26" s="16"/>
    </row>
    <row r="27" spans="1:19" s="15" customFormat="1" ht="36" customHeight="1" x14ac:dyDescent="0.15">
      <c r="A27" s="115" t="s">
        <v>54</v>
      </c>
      <c r="B27" s="115" t="s">
        <v>53</v>
      </c>
      <c r="C27" s="115" t="s">
        <v>52</v>
      </c>
      <c r="D27" s="116" t="s">
        <v>51</v>
      </c>
      <c r="E27" s="117" t="s">
        <v>50</v>
      </c>
      <c r="F27" s="118" t="s">
        <v>49</v>
      </c>
      <c r="G27" s="119" t="s">
        <v>48</v>
      </c>
      <c r="H27" s="120" t="s">
        <v>47</v>
      </c>
      <c r="I27" s="121" t="s">
        <v>46</v>
      </c>
      <c r="J27" s="122" t="s">
        <v>48</v>
      </c>
      <c r="K27" s="123" t="s">
        <v>47</v>
      </c>
      <c r="L27" s="124" t="s">
        <v>46</v>
      </c>
      <c r="M27" s="122" t="s">
        <v>48</v>
      </c>
      <c r="N27" s="123" t="s">
        <v>47</v>
      </c>
      <c r="O27" s="124" t="s">
        <v>46</v>
      </c>
      <c r="P27" s="16"/>
      <c r="S27" s="26"/>
    </row>
    <row r="28" spans="1:19" s="15" customFormat="1" ht="24" customHeight="1" x14ac:dyDescent="0.15">
      <c r="A28" s="148" t="s">
        <v>45</v>
      </c>
      <c r="B28" s="147" t="s">
        <v>28</v>
      </c>
      <c r="C28" s="112" t="s">
        <v>72</v>
      </c>
      <c r="D28" s="40">
        <f>SUM(H28:H28,K28:K28,N28:N28)</f>
        <v>18</v>
      </c>
      <c r="E28" s="41" t="s">
        <v>63</v>
      </c>
      <c r="F28" s="31" t="s">
        <v>23</v>
      </c>
      <c r="G28" s="29">
        <v>35</v>
      </c>
      <c r="H28" s="25">
        <v>6</v>
      </c>
      <c r="I28" s="31" t="s">
        <v>22</v>
      </c>
      <c r="J28" s="30">
        <v>35</v>
      </c>
      <c r="K28" s="27">
        <v>6</v>
      </c>
      <c r="L28" s="32" t="s">
        <v>22</v>
      </c>
      <c r="M28" s="30">
        <v>35</v>
      </c>
      <c r="N28" s="27">
        <v>6</v>
      </c>
      <c r="O28" s="32" t="s">
        <v>22</v>
      </c>
      <c r="P28" s="16"/>
      <c r="S28" s="26"/>
    </row>
    <row r="29" spans="1:19" s="15" customFormat="1" ht="28.5" customHeight="1" x14ac:dyDescent="0.15">
      <c r="A29" s="149"/>
      <c r="B29" s="148" t="s">
        <v>42</v>
      </c>
      <c r="C29" s="41" t="s">
        <v>44</v>
      </c>
      <c r="D29" s="40">
        <f>SUM(H29,K29,N29)</f>
        <v>4</v>
      </c>
      <c r="E29" s="41" t="s">
        <v>43</v>
      </c>
      <c r="F29" s="31" t="s">
        <v>13</v>
      </c>
      <c r="G29" s="29">
        <v>21</v>
      </c>
      <c r="H29" s="25">
        <v>4</v>
      </c>
      <c r="I29" s="31" t="s">
        <v>22</v>
      </c>
      <c r="J29" s="29"/>
      <c r="K29" s="25"/>
      <c r="L29" s="31"/>
      <c r="M29" s="29"/>
      <c r="N29" s="25"/>
      <c r="O29" s="31"/>
      <c r="P29" s="16"/>
      <c r="S29" s="26"/>
    </row>
    <row r="30" spans="1:19" s="15" customFormat="1" ht="24" customHeight="1" x14ac:dyDescent="0.15">
      <c r="A30" s="149"/>
      <c r="B30" s="149"/>
      <c r="C30" s="41" t="s">
        <v>41</v>
      </c>
      <c r="D30" s="40">
        <f>H30+K30</f>
        <v>6</v>
      </c>
      <c r="E30" s="41" t="s">
        <v>40</v>
      </c>
      <c r="F30" s="31" t="s">
        <v>13</v>
      </c>
      <c r="G30" s="29">
        <v>21</v>
      </c>
      <c r="H30" s="25">
        <v>3</v>
      </c>
      <c r="I30" s="31" t="s">
        <v>22</v>
      </c>
      <c r="J30" s="29">
        <v>21</v>
      </c>
      <c r="K30" s="25">
        <v>3</v>
      </c>
      <c r="L30" s="31" t="s">
        <v>22</v>
      </c>
      <c r="M30" s="29"/>
      <c r="N30" s="25"/>
      <c r="O30" s="31"/>
      <c r="P30" s="16"/>
      <c r="S30" s="26"/>
    </row>
    <row r="31" spans="1:19" s="15" customFormat="1" ht="26" x14ac:dyDescent="0.15">
      <c r="A31" s="149"/>
      <c r="B31" s="149"/>
      <c r="C31" s="41" t="s">
        <v>39</v>
      </c>
      <c r="D31" s="40">
        <f>SUM(H31,K31,N31)</f>
        <v>6</v>
      </c>
      <c r="E31" s="41" t="s">
        <v>38</v>
      </c>
      <c r="F31" s="31" t="s">
        <v>13</v>
      </c>
      <c r="G31" s="29"/>
      <c r="H31" s="25"/>
      <c r="I31" s="31"/>
      <c r="J31" s="29">
        <v>21</v>
      </c>
      <c r="K31" s="25">
        <v>3</v>
      </c>
      <c r="L31" s="31" t="s">
        <v>22</v>
      </c>
      <c r="M31" s="29">
        <v>21</v>
      </c>
      <c r="N31" s="25">
        <v>3</v>
      </c>
      <c r="O31" s="31" t="s">
        <v>22</v>
      </c>
      <c r="P31" s="16"/>
      <c r="S31" s="26"/>
    </row>
    <row r="32" spans="1:19" s="15" customFormat="1" ht="26.25" customHeight="1" x14ac:dyDescent="0.15">
      <c r="A32" s="149"/>
      <c r="B32" s="150"/>
      <c r="C32" s="80" t="s">
        <v>71</v>
      </c>
      <c r="D32" s="40">
        <v>3</v>
      </c>
      <c r="E32" s="52" t="s">
        <v>70</v>
      </c>
      <c r="F32" s="31" t="s">
        <v>23</v>
      </c>
      <c r="G32" s="29"/>
      <c r="H32" s="25"/>
      <c r="I32" s="31"/>
      <c r="J32" s="29"/>
      <c r="K32" s="25"/>
      <c r="L32" s="31"/>
      <c r="M32" s="29">
        <v>21</v>
      </c>
      <c r="N32" s="25">
        <v>3</v>
      </c>
      <c r="O32" s="31" t="s">
        <v>22</v>
      </c>
      <c r="P32" s="22"/>
      <c r="S32" s="26"/>
    </row>
    <row r="33" spans="1:19" s="15" customFormat="1" ht="12.75" customHeight="1" x14ac:dyDescent="0.15">
      <c r="A33" s="197"/>
      <c r="B33" s="148" t="s">
        <v>37</v>
      </c>
      <c r="C33" s="148" t="s">
        <v>75</v>
      </c>
      <c r="D33" s="198">
        <v>6</v>
      </c>
      <c r="E33" s="148" t="s">
        <v>36</v>
      </c>
      <c r="F33" s="151" t="s">
        <v>13</v>
      </c>
      <c r="G33" s="153"/>
      <c r="H33" s="155"/>
      <c r="I33" s="151"/>
      <c r="J33" s="153">
        <v>21</v>
      </c>
      <c r="K33" s="155">
        <v>3</v>
      </c>
      <c r="L33" s="151" t="s">
        <v>22</v>
      </c>
      <c r="M33" s="153">
        <v>21</v>
      </c>
      <c r="N33" s="155">
        <v>3</v>
      </c>
      <c r="O33" s="151" t="s">
        <v>22</v>
      </c>
      <c r="P33" s="22"/>
      <c r="S33" s="26"/>
    </row>
    <row r="34" spans="1:19" s="15" customFormat="1" ht="29.5" customHeight="1" x14ac:dyDescent="0.15">
      <c r="A34" s="197"/>
      <c r="B34" s="150"/>
      <c r="C34" s="150"/>
      <c r="D34" s="199"/>
      <c r="E34" s="150"/>
      <c r="F34" s="152"/>
      <c r="G34" s="154"/>
      <c r="H34" s="156"/>
      <c r="I34" s="152"/>
      <c r="J34" s="154"/>
      <c r="K34" s="156"/>
      <c r="L34" s="152"/>
      <c r="M34" s="154"/>
      <c r="N34" s="156"/>
      <c r="O34" s="152"/>
      <c r="P34" s="22"/>
      <c r="S34" s="24"/>
    </row>
    <row r="35" spans="1:19" s="15" customFormat="1" ht="26" x14ac:dyDescent="0.15">
      <c r="A35" s="197"/>
      <c r="B35" s="42" t="s">
        <v>20</v>
      </c>
      <c r="C35" s="113" t="s">
        <v>73</v>
      </c>
      <c r="D35" s="40">
        <f>SUM(H35:H35,K35:K35,N35:N35)</f>
        <v>5</v>
      </c>
      <c r="E35" s="41" t="s">
        <v>35</v>
      </c>
      <c r="F35" s="44" t="s">
        <v>23</v>
      </c>
      <c r="G35" s="29">
        <v>28</v>
      </c>
      <c r="H35" s="25">
        <v>5</v>
      </c>
      <c r="I35" s="31" t="s">
        <v>22</v>
      </c>
      <c r="J35" s="29"/>
      <c r="K35" s="25"/>
      <c r="L35" s="31"/>
      <c r="M35" s="29"/>
      <c r="N35" s="25"/>
      <c r="O35" s="31"/>
      <c r="P35" s="22"/>
    </row>
    <row r="36" spans="1:19" ht="12.75" customHeight="1" x14ac:dyDescent="0.15">
      <c r="A36" s="125" t="s">
        <v>10</v>
      </c>
      <c r="B36" s="126"/>
      <c r="C36" s="127"/>
      <c r="D36" s="128">
        <f>SUM(D28:D35)</f>
        <v>48</v>
      </c>
      <c r="E36" s="129"/>
      <c r="F36" s="130"/>
      <c r="G36" s="131">
        <f>SUM(G28:G35)</f>
        <v>105</v>
      </c>
      <c r="H36" s="132">
        <f>SUM(H28:H35)</f>
        <v>18</v>
      </c>
      <c r="I36" s="133"/>
      <c r="J36" s="134">
        <f>SUM(J28:J35)</f>
        <v>98</v>
      </c>
      <c r="K36" s="132">
        <f>SUM(K28:K35)</f>
        <v>15</v>
      </c>
      <c r="L36" s="133"/>
      <c r="M36" s="134">
        <f>SUM(M28:M35)</f>
        <v>98</v>
      </c>
      <c r="N36" s="132">
        <f>SUM(N28:N35)</f>
        <v>15</v>
      </c>
      <c r="O36" s="133"/>
      <c r="P36" s="23"/>
    </row>
    <row r="37" spans="1:19" ht="12.75" customHeight="1" x14ac:dyDescent="0.15">
      <c r="A37" s="45"/>
      <c r="B37" s="46"/>
      <c r="C37" s="47"/>
      <c r="D37" s="48"/>
      <c r="E37" s="49"/>
      <c r="F37" s="49"/>
      <c r="G37" s="50"/>
      <c r="H37" s="50"/>
      <c r="I37" s="50"/>
      <c r="J37" s="50"/>
      <c r="K37" s="50"/>
      <c r="L37" s="50"/>
      <c r="M37" s="50"/>
      <c r="N37" s="50"/>
      <c r="O37" s="50"/>
      <c r="P37" s="23"/>
    </row>
    <row r="38" spans="1:19" s="15" customFormat="1" ht="27" customHeight="1" x14ac:dyDescent="0.15">
      <c r="A38" s="148" t="s">
        <v>34</v>
      </c>
      <c r="B38" s="148" t="s">
        <v>28</v>
      </c>
      <c r="C38" s="207" t="s">
        <v>72</v>
      </c>
      <c r="D38" s="198">
        <f>H38+H39+H40+K38+K39+K40+N38+N39+N40</f>
        <v>54</v>
      </c>
      <c r="E38" s="114" t="s">
        <v>33</v>
      </c>
      <c r="F38" s="31" t="s">
        <v>13</v>
      </c>
      <c r="G38" s="29">
        <v>28</v>
      </c>
      <c r="H38" s="25">
        <v>8</v>
      </c>
      <c r="I38" s="31" t="s">
        <v>22</v>
      </c>
      <c r="J38" s="29">
        <v>28</v>
      </c>
      <c r="K38" s="25">
        <v>8</v>
      </c>
      <c r="L38" s="31" t="s">
        <v>22</v>
      </c>
      <c r="M38" s="29">
        <v>28</v>
      </c>
      <c r="N38" s="25">
        <v>8</v>
      </c>
      <c r="O38" s="31" t="s">
        <v>22</v>
      </c>
      <c r="P38" s="22"/>
    </row>
    <row r="39" spans="1:19" s="15" customFormat="1" ht="12" customHeight="1" x14ac:dyDescent="0.15">
      <c r="A39" s="149"/>
      <c r="B39" s="149"/>
      <c r="C39" s="149"/>
      <c r="D39" s="210"/>
      <c r="E39" s="148" t="s">
        <v>32</v>
      </c>
      <c r="F39" s="151" t="s">
        <v>13</v>
      </c>
      <c r="G39" s="153">
        <v>35</v>
      </c>
      <c r="H39" s="155">
        <v>10</v>
      </c>
      <c r="I39" s="151" t="s">
        <v>22</v>
      </c>
      <c r="J39" s="153">
        <v>35</v>
      </c>
      <c r="K39" s="155">
        <v>10</v>
      </c>
      <c r="L39" s="151" t="s">
        <v>22</v>
      </c>
      <c r="M39" s="153">
        <v>35</v>
      </c>
      <c r="N39" s="155">
        <v>10</v>
      </c>
      <c r="O39" s="151" t="s">
        <v>22</v>
      </c>
      <c r="P39" s="22"/>
    </row>
    <row r="40" spans="1:19" s="15" customFormat="1" ht="9" customHeight="1" x14ac:dyDescent="0.15">
      <c r="A40" s="149"/>
      <c r="B40" s="149"/>
      <c r="C40" s="149"/>
      <c r="D40" s="210"/>
      <c r="E40" s="150"/>
      <c r="F40" s="152"/>
      <c r="G40" s="154"/>
      <c r="H40" s="156"/>
      <c r="I40" s="152"/>
      <c r="J40" s="154"/>
      <c r="K40" s="156"/>
      <c r="L40" s="152"/>
      <c r="M40" s="154"/>
      <c r="N40" s="156"/>
      <c r="O40" s="152"/>
      <c r="P40" s="16"/>
    </row>
    <row r="41" spans="1:19" s="15" customFormat="1" ht="26" customHeight="1" x14ac:dyDescent="0.15">
      <c r="A41" s="149"/>
      <c r="B41" s="208" t="s">
        <v>20</v>
      </c>
      <c r="C41" s="207" t="s">
        <v>73</v>
      </c>
      <c r="D41" s="198">
        <v>17</v>
      </c>
      <c r="E41" s="53" t="s">
        <v>31</v>
      </c>
      <c r="F41" s="31" t="s">
        <v>23</v>
      </c>
      <c r="G41" s="29">
        <v>28</v>
      </c>
      <c r="H41" s="25">
        <v>5</v>
      </c>
      <c r="I41" s="54" t="s">
        <v>22</v>
      </c>
      <c r="J41" s="55"/>
      <c r="K41" s="56"/>
      <c r="L41" s="57"/>
      <c r="M41" s="55"/>
      <c r="N41" s="56"/>
      <c r="O41" s="57"/>
      <c r="P41" s="16"/>
    </row>
    <row r="42" spans="1:19" s="15" customFormat="1" ht="25.5" customHeight="1" x14ac:dyDescent="0.15">
      <c r="A42" s="149"/>
      <c r="B42" s="209"/>
      <c r="C42" s="149"/>
      <c r="D42" s="210"/>
      <c r="E42" s="39" t="s">
        <v>30</v>
      </c>
      <c r="F42" s="44" t="s">
        <v>23</v>
      </c>
      <c r="G42" s="101"/>
      <c r="H42" s="102"/>
      <c r="I42" s="44"/>
      <c r="J42" s="58">
        <v>35</v>
      </c>
      <c r="K42" s="59">
        <v>6</v>
      </c>
      <c r="L42" s="60" t="s">
        <v>22</v>
      </c>
      <c r="M42" s="58">
        <v>35</v>
      </c>
      <c r="N42" s="59">
        <v>6</v>
      </c>
      <c r="O42" s="60" t="s">
        <v>22</v>
      </c>
      <c r="P42" s="16"/>
    </row>
    <row r="43" spans="1:19" x14ac:dyDescent="0.15">
      <c r="A43" s="135" t="s">
        <v>10</v>
      </c>
      <c r="B43" s="136"/>
      <c r="C43" s="137"/>
      <c r="D43" s="138">
        <f>SUM(D38:D42)</f>
        <v>71</v>
      </c>
      <c r="E43" s="139"/>
      <c r="F43" s="140"/>
      <c r="G43" s="134">
        <f>SUM(G38:G42)</f>
        <v>91</v>
      </c>
      <c r="H43" s="132">
        <f>SUM(H38:H42)</f>
        <v>23</v>
      </c>
      <c r="I43" s="133"/>
      <c r="J43" s="134">
        <f>SUM(J38:J42)</f>
        <v>98</v>
      </c>
      <c r="K43" s="132">
        <f>SUM(K38:K42)</f>
        <v>24</v>
      </c>
      <c r="L43" s="133"/>
      <c r="M43" s="134">
        <f>SUM(M38:M42)</f>
        <v>98</v>
      </c>
      <c r="N43" s="132">
        <f>SUM(N38:N42)</f>
        <v>24</v>
      </c>
      <c r="O43" s="133"/>
    </row>
    <row r="44" spans="1:19" s="20" customFormat="1" ht="85.5" customHeight="1" x14ac:dyDescent="0.15">
      <c r="A44" s="45"/>
      <c r="B44" s="45"/>
      <c r="C44" s="61"/>
      <c r="D44" s="48"/>
      <c r="E44" s="45"/>
      <c r="F44" s="45"/>
      <c r="G44" s="62"/>
      <c r="H44" s="62"/>
      <c r="I44" s="62"/>
      <c r="J44" s="62"/>
      <c r="K44" s="62"/>
      <c r="L44" s="62"/>
      <c r="M44" s="62"/>
      <c r="N44" s="62"/>
      <c r="O44" s="62"/>
      <c r="P44" s="21"/>
    </row>
    <row r="45" spans="1:19" s="15" customFormat="1" ht="28.25" customHeight="1" x14ac:dyDescent="0.15">
      <c r="A45" s="200" t="s">
        <v>29</v>
      </c>
      <c r="B45" s="63" t="s">
        <v>28</v>
      </c>
      <c r="C45" s="70" t="s">
        <v>72</v>
      </c>
      <c r="D45" s="64">
        <f>SUM(H45,K45,N45)</f>
        <v>8</v>
      </c>
      <c r="E45" s="63" t="s">
        <v>67</v>
      </c>
      <c r="F45" s="31" t="s">
        <v>13</v>
      </c>
      <c r="G45" s="29"/>
      <c r="H45" s="25"/>
      <c r="I45" s="31"/>
      <c r="J45" s="29">
        <v>28</v>
      </c>
      <c r="K45" s="25">
        <v>4</v>
      </c>
      <c r="L45" s="31" t="s">
        <v>22</v>
      </c>
      <c r="M45" s="29">
        <v>28</v>
      </c>
      <c r="N45" s="25">
        <v>4</v>
      </c>
      <c r="O45" s="31" t="s">
        <v>22</v>
      </c>
      <c r="P45" s="16"/>
    </row>
    <row r="46" spans="1:19" s="15" customFormat="1" ht="28.25" customHeight="1" x14ac:dyDescent="0.15">
      <c r="A46" s="200"/>
      <c r="B46" s="65" t="s">
        <v>20</v>
      </c>
      <c r="C46" s="70" t="s">
        <v>73</v>
      </c>
      <c r="D46" s="64">
        <v>4</v>
      </c>
      <c r="E46" s="51" t="s">
        <v>27</v>
      </c>
      <c r="F46" s="31" t="s">
        <v>23</v>
      </c>
      <c r="G46" s="66">
        <v>28</v>
      </c>
      <c r="H46" s="67">
        <v>4</v>
      </c>
      <c r="I46" s="68" t="s">
        <v>22</v>
      </c>
      <c r="J46" s="29"/>
      <c r="K46" s="25"/>
      <c r="L46" s="31"/>
      <c r="M46" s="29"/>
      <c r="N46" s="25"/>
      <c r="O46" s="31"/>
      <c r="P46" s="16"/>
    </row>
    <row r="47" spans="1:19" s="15" customFormat="1" ht="14" customHeight="1" x14ac:dyDescent="0.15">
      <c r="A47" s="200"/>
      <c r="B47" s="205" t="s">
        <v>26</v>
      </c>
      <c r="C47" s="206" t="s">
        <v>74</v>
      </c>
      <c r="D47" s="64">
        <f>SUM(H47:H47,K47:K47,N47:N47)</f>
        <v>4</v>
      </c>
      <c r="E47" s="41" t="s">
        <v>25</v>
      </c>
      <c r="F47" s="69" t="s">
        <v>23</v>
      </c>
      <c r="G47" s="51"/>
      <c r="H47" s="70"/>
      <c r="I47" s="69"/>
      <c r="J47" s="71">
        <v>28</v>
      </c>
      <c r="K47" s="72">
        <v>4</v>
      </c>
      <c r="L47" s="69" t="s">
        <v>22</v>
      </c>
      <c r="M47" s="71"/>
      <c r="N47" s="72"/>
      <c r="O47" s="69"/>
      <c r="P47" s="16"/>
    </row>
    <row r="48" spans="1:19" s="15" customFormat="1" ht="14" customHeight="1" x14ac:dyDescent="0.15">
      <c r="A48" s="200"/>
      <c r="B48" s="205"/>
      <c r="C48" s="200"/>
      <c r="D48" s="64">
        <f>SUM(H48:H48,K48:K48,N48:N48)</f>
        <v>4</v>
      </c>
      <c r="E48" s="41" t="s">
        <v>24</v>
      </c>
      <c r="F48" s="69" t="s">
        <v>23</v>
      </c>
      <c r="G48" s="51"/>
      <c r="H48" s="70"/>
      <c r="I48" s="69"/>
      <c r="J48" s="51"/>
      <c r="K48" s="70"/>
      <c r="L48" s="69"/>
      <c r="M48" s="71">
        <v>28</v>
      </c>
      <c r="N48" s="72">
        <v>4</v>
      </c>
      <c r="O48" s="69" t="s">
        <v>22</v>
      </c>
      <c r="P48" s="16"/>
    </row>
    <row r="49" spans="1:18" s="15" customFormat="1" ht="15.75" customHeight="1" x14ac:dyDescent="0.15">
      <c r="A49" s="200"/>
      <c r="B49" s="205"/>
      <c r="C49" s="200"/>
      <c r="D49" s="64">
        <v>4</v>
      </c>
      <c r="E49" s="73" t="s">
        <v>64</v>
      </c>
      <c r="F49" s="69" t="s">
        <v>23</v>
      </c>
      <c r="G49" s="71">
        <v>28</v>
      </c>
      <c r="H49" s="72">
        <v>4</v>
      </c>
      <c r="I49" s="69" t="s">
        <v>22</v>
      </c>
      <c r="J49" s="74"/>
      <c r="K49" s="75"/>
      <c r="L49" s="57"/>
      <c r="M49" s="76"/>
      <c r="N49" s="77"/>
      <c r="O49" s="57"/>
      <c r="P49" s="16"/>
    </row>
    <row r="50" spans="1:18" s="15" customFormat="1" x14ac:dyDescent="0.15">
      <c r="A50" s="135" t="s">
        <v>10</v>
      </c>
      <c r="B50" s="141"/>
      <c r="C50" s="142"/>
      <c r="D50" s="138">
        <f>SUM(D45:D49)</f>
        <v>24</v>
      </c>
      <c r="E50" s="139"/>
      <c r="F50" s="140"/>
      <c r="G50" s="134">
        <f>SUM(G45:G49)</f>
        <v>56</v>
      </c>
      <c r="H50" s="132">
        <f>SUM(H45:H49)</f>
        <v>8</v>
      </c>
      <c r="I50" s="143"/>
      <c r="J50" s="134">
        <f>SUM(J45:J49)</f>
        <v>56</v>
      </c>
      <c r="K50" s="132">
        <f>SUM(K45:K49)</f>
        <v>8</v>
      </c>
      <c r="L50" s="143"/>
      <c r="M50" s="134">
        <f>SUM(M45:M49)</f>
        <v>56</v>
      </c>
      <c r="N50" s="132">
        <f>SUM(N45:N49)</f>
        <v>8</v>
      </c>
      <c r="O50" s="143"/>
      <c r="P50" s="16"/>
    </row>
    <row r="51" spans="1:18" s="13" customFormat="1" x14ac:dyDescent="0.15">
      <c r="A51" s="45"/>
      <c r="B51" s="46"/>
      <c r="C51" s="78"/>
      <c r="D51" s="48"/>
      <c r="E51" s="45"/>
      <c r="F51" s="45"/>
      <c r="G51" s="62"/>
      <c r="H51" s="62"/>
      <c r="I51" s="79"/>
      <c r="J51" s="62"/>
      <c r="K51" s="62"/>
      <c r="L51" s="79"/>
      <c r="M51" s="62"/>
      <c r="N51" s="62"/>
      <c r="O51" s="79"/>
      <c r="P51" s="14"/>
    </row>
    <row r="52" spans="1:18" ht="24" customHeight="1" x14ac:dyDescent="0.15">
      <c r="A52" s="200" t="s">
        <v>21</v>
      </c>
      <c r="B52" s="65" t="s">
        <v>20</v>
      </c>
      <c r="C52" s="70" t="s">
        <v>73</v>
      </c>
      <c r="D52" s="64">
        <f>SUM(H52,K52,N52)</f>
        <v>6</v>
      </c>
      <c r="E52" s="63" t="s">
        <v>66</v>
      </c>
      <c r="F52" s="31" t="s">
        <v>19</v>
      </c>
      <c r="G52" s="29">
        <v>14</v>
      </c>
      <c r="H52" s="25">
        <v>2</v>
      </c>
      <c r="I52" s="31" t="s">
        <v>12</v>
      </c>
      <c r="J52" s="29">
        <v>14</v>
      </c>
      <c r="K52" s="25">
        <v>2</v>
      </c>
      <c r="L52" s="31" t="s">
        <v>12</v>
      </c>
      <c r="M52" s="29">
        <v>14</v>
      </c>
      <c r="N52" s="25">
        <v>2</v>
      </c>
      <c r="O52" s="31" t="s">
        <v>12</v>
      </c>
      <c r="Q52" s="28"/>
    </row>
    <row r="53" spans="1:18" s="15" customFormat="1" ht="26" customHeight="1" x14ac:dyDescent="0.15">
      <c r="A53" s="200"/>
      <c r="B53" s="63" t="s">
        <v>28</v>
      </c>
      <c r="C53" s="72" t="s">
        <v>72</v>
      </c>
      <c r="D53" s="64"/>
      <c r="E53" s="63" t="s">
        <v>68</v>
      </c>
      <c r="F53" s="31"/>
      <c r="G53" s="19"/>
      <c r="H53" s="18"/>
      <c r="I53" s="17"/>
      <c r="J53" s="111">
        <v>100</v>
      </c>
      <c r="K53" s="81"/>
      <c r="L53" s="82"/>
      <c r="M53" s="83">
        <v>100</v>
      </c>
      <c r="N53" s="84"/>
      <c r="O53" s="85"/>
      <c r="P53" s="16"/>
    </row>
    <row r="54" spans="1:18" s="15" customFormat="1" x14ac:dyDescent="0.15">
      <c r="A54" s="135" t="s">
        <v>10</v>
      </c>
      <c r="B54" s="136"/>
      <c r="C54" s="136"/>
      <c r="D54" s="138">
        <f>SUM(D52:D53)</f>
        <v>6</v>
      </c>
      <c r="E54" s="136"/>
      <c r="F54" s="140"/>
      <c r="G54" s="134">
        <f>SUM(G52:G53)</f>
        <v>14</v>
      </c>
      <c r="H54" s="132">
        <f>SUM(H52:H53)</f>
        <v>2</v>
      </c>
      <c r="I54" s="133"/>
      <c r="J54" s="134">
        <f>SUM(J52:J53)</f>
        <v>114</v>
      </c>
      <c r="K54" s="132">
        <f>SUM(K52:K53)</f>
        <v>2</v>
      </c>
      <c r="L54" s="133"/>
      <c r="M54" s="134">
        <f>SUM(M52:M53)</f>
        <v>114</v>
      </c>
      <c r="N54" s="132">
        <f>SUM(N52:N53)</f>
        <v>2</v>
      </c>
      <c r="O54" s="133"/>
      <c r="P54" s="16"/>
    </row>
    <row r="55" spans="1:18" s="15" customFormat="1" x14ac:dyDescent="0.15">
      <c r="A55" s="61"/>
      <c r="B55" s="61"/>
      <c r="C55" s="61"/>
      <c r="D55" s="86"/>
      <c r="E55" s="61"/>
      <c r="F55" s="61"/>
      <c r="G55" s="61"/>
      <c r="H55" s="87"/>
      <c r="I55" s="61"/>
      <c r="J55" s="61"/>
      <c r="K55" s="87"/>
      <c r="L55" s="61"/>
      <c r="M55" s="61"/>
      <c r="N55" s="87"/>
      <c r="O55" s="61"/>
      <c r="P55" s="16"/>
      <c r="Q55" s="16"/>
      <c r="R55" s="16"/>
    </row>
    <row r="56" spans="1:18" s="15" customFormat="1" x14ac:dyDescent="0.15">
      <c r="A56" s="41" t="s">
        <v>18</v>
      </c>
      <c r="B56" s="41"/>
      <c r="C56" s="80"/>
      <c r="D56" s="64">
        <f>SUM(H56,K56,N56)</f>
        <v>18</v>
      </c>
      <c r="E56" s="41"/>
      <c r="F56" s="31"/>
      <c r="G56" s="29"/>
      <c r="H56" s="25">
        <v>5</v>
      </c>
      <c r="I56" s="31"/>
      <c r="J56" s="29"/>
      <c r="K56" s="25">
        <v>7</v>
      </c>
      <c r="L56" s="31"/>
      <c r="M56" s="29"/>
      <c r="N56" s="25">
        <v>6</v>
      </c>
      <c r="O56" s="31"/>
      <c r="P56" s="16"/>
    </row>
    <row r="57" spans="1:18" s="15" customFormat="1" x14ac:dyDescent="0.15">
      <c r="A57" s="135" t="s">
        <v>10</v>
      </c>
      <c r="B57" s="136"/>
      <c r="C57" s="136"/>
      <c r="D57" s="138">
        <f>SUM(D55:D56)</f>
        <v>18</v>
      </c>
      <c r="E57" s="136"/>
      <c r="F57" s="140"/>
      <c r="G57" s="134">
        <f>SUM(G56)</f>
        <v>0</v>
      </c>
      <c r="H57" s="132">
        <f>SUM(H56)</f>
        <v>5</v>
      </c>
      <c r="I57" s="133"/>
      <c r="J57" s="134">
        <f>SUM(J56)</f>
        <v>0</v>
      </c>
      <c r="K57" s="132">
        <f>SUM(K56)</f>
        <v>7</v>
      </c>
      <c r="L57" s="133"/>
      <c r="M57" s="134">
        <f>SUM(M56)</f>
        <v>0</v>
      </c>
      <c r="N57" s="132">
        <f>SUM(N56)</f>
        <v>6</v>
      </c>
      <c r="O57" s="133"/>
      <c r="P57" s="16"/>
    </row>
    <row r="58" spans="1:18" x14ac:dyDescent="0.15">
      <c r="A58" s="36"/>
      <c r="B58" s="36"/>
      <c r="C58" s="38"/>
      <c r="D58" s="88"/>
      <c r="E58" s="38"/>
      <c r="F58" s="36"/>
      <c r="G58" s="36"/>
      <c r="H58" s="89"/>
      <c r="I58" s="36"/>
      <c r="J58" s="36"/>
      <c r="K58" s="89"/>
      <c r="L58" s="36"/>
      <c r="M58" s="36"/>
      <c r="N58" s="89"/>
      <c r="O58" s="36"/>
    </row>
    <row r="59" spans="1:18" s="15" customFormat="1" ht="39.75" customHeight="1" x14ac:dyDescent="0.15">
      <c r="A59" s="148" t="s">
        <v>17</v>
      </c>
      <c r="B59" s="43" t="s">
        <v>16</v>
      </c>
      <c r="C59" s="84" t="s">
        <v>15</v>
      </c>
      <c r="D59" s="40">
        <f>SUM(H59,K59,N59)</f>
        <v>8</v>
      </c>
      <c r="E59" s="41" t="s">
        <v>14</v>
      </c>
      <c r="F59" s="31" t="s">
        <v>13</v>
      </c>
      <c r="G59" s="29">
        <v>42</v>
      </c>
      <c r="H59" s="25">
        <v>4</v>
      </c>
      <c r="I59" s="90" t="s">
        <v>12</v>
      </c>
      <c r="J59" s="91">
        <v>42</v>
      </c>
      <c r="K59" s="67">
        <v>4</v>
      </c>
      <c r="L59" s="92" t="s">
        <v>12</v>
      </c>
      <c r="M59" s="91"/>
      <c r="N59" s="67"/>
      <c r="O59" s="92"/>
      <c r="P59" s="16"/>
    </row>
    <row r="60" spans="1:18" s="15" customFormat="1" x14ac:dyDescent="0.15">
      <c r="A60" s="201"/>
      <c r="B60" s="73"/>
      <c r="C60" s="71"/>
      <c r="D60" s="93">
        <v>5</v>
      </c>
      <c r="E60" s="41" t="s">
        <v>11</v>
      </c>
      <c r="F60" s="31"/>
      <c r="G60" s="29"/>
      <c r="H60" s="25"/>
      <c r="I60" s="90"/>
      <c r="J60" s="91"/>
      <c r="K60" s="67"/>
      <c r="L60" s="92"/>
      <c r="M60" s="91"/>
      <c r="N60" s="67">
        <v>5</v>
      </c>
      <c r="O60" s="92"/>
      <c r="P60" s="16"/>
    </row>
    <row r="61" spans="1:18" s="15" customFormat="1" x14ac:dyDescent="0.15">
      <c r="A61" s="135" t="s">
        <v>10</v>
      </c>
      <c r="B61" s="136"/>
      <c r="C61" s="136"/>
      <c r="D61" s="138">
        <f>SUM(D59:D60)</f>
        <v>13</v>
      </c>
      <c r="E61" s="136"/>
      <c r="F61" s="140"/>
      <c r="G61" s="134">
        <f>SUM(G59:G60)</f>
        <v>42</v>
      </c>
      <c r="H61" s="132">
        <f>SUM(H59:H60)</f>
        <v>4</v>
      </c>
      <c r="I61" s="133"/>
      <c r="J61" s="134">
        <f>SUM(J59:J60)</f>
        <v>42</v>
      </c>
      <c r="K61" s="132">
        <f>SUM(K59:K60)</f>
        <v>4</v>
      </c>
      <c r="L61" s="144"/>
      <c r="M61" s="134">
        <f>SUM(M59:M60)</f>
        <v>0</v>
      </c>
      <c r="N61" s="132">
        <f>SUM(N59:N60)</f>
        <v>5</v>
      </c>
      <c r="O61" s="144"/>
      <c r="P61" s="16"/>
    </row>
    <row r="62" spans="1:18" s="13" customFormat="1" ht="15" thickBot="1" x14ac:dyDescent="0.2">
      <c r="A62" s="45"/>
      <c r="B62" s="45"/>
      <c r="C62" s="45"/>
      <c r="D62" s="48"/>
      <c r="E62" s="45"/>
      <c r="F62" s="45"/>
      <c r="G62" s="62"/>
      <c r="H62" s="45"/>
      <c r="I62" s="62"/>
      <c r="J62" s="62"/>
      <c r="K62" s="45"/>
      <c r="L62" s="62"/>
      <c r="M62" s="62"/>
      <c r="N62" s="45"/>
      <c r="O62" s="62"/>
      <c r="P62" s="14"/>
    </row>
    <row r="63" spans="1:18" s="11" customFormat="1" ht="16" thickBot="1" x14ac:dyDescent="0.2">
      <c r="A63" s="103" t="s">
        <v>9</v>
      </c>
      <c r="B63" s="104"/>
      <c r="C63" s="105"/>
      <c r="D63" s="106">
        <f xml:space="preserve"> SUM(D36,D43,D50,D54,D57,D61)</f>
        <v>180</v>
      </c>
      <c r="E63" s="104"/>
      <c r="F63" s="107"/>
      <c r="G63" s="108">
        <f>G36+G43+G50+G54+G57+G61</f>
        <v>308</v>
      </c>
      <c r="H63" s="109">
        <f>H36+H43+H50+H54+H57+H61</f>
        <v>60</v>
      </c>
      <c r="I63" s="110"/>
      <c r="J63" s="108">
        <f>J36+J43+J50+J54+J57+J61</f>
        <v>408</v>
      </c>
      <c r="K63" s="109">
        <f>K36+K43+K50+K54+K57+K61</f>
        <v>60</v>
      </c>
      <c r="L63" s="110"/>
      <c r="M63" s="108">
        <f>M36+M43+M50+M54+M57+M61</f>
        <v>366</v>
      </c>
      <c r="N63" s="109">
        <f>N36+N43+N50+N54+N57+N61</f>
        <v>60</v>
      </c>
      <c r="O63" s="110"/>
      <c r="P63" s="12"/>
    </row>
    <row r="64" spans="1:18" ht="21" customHeight="1" thickBot="1" x14ac:dyDescent="0.2">
      <c r="A64" s="36"/>
      <c r="B64" s="36"/>
      <c r="C64" s="94"/>
      <c r="D64" s="95"/>
      <c r="E64" s="36"/>
      <c r="F64" s="36"/>
      <c r="G64" s="36"/>
      <c r="H64" s="89"/>
      <c r="I64" s="36"/>
      <c r="J64" s="36"/>
      <c r="K64" s="89"/>
      <c r="L64" s="36"/>
      <c r="M64" s="36"/>
      <c r="N64" s="89"/>
      <c r="O64" s="36"/>
    </row>
    <row r="65" spans="1:16" s="9" customFormat="1" ht="15" x14ac:dyDescent="0.15">
      <c r="A65" s="202" t="s">
        <v>8</v>
      </c>
      <c r="B65" s="203"/>
      <c r="C65" s="203"/>
      <c r="D65" s="203"/>
      <c r="E65" s="204"/>
      <c r="F65" s="212"/>
      <c r="G65" s="213"/>
      <c r="H65" s="214"/>
      <c r="I65" s="215"/>
      <c r="J65" s="96"/>
      <c r="K65" s="216" t="s">
        <v>7</v>
      </c>
      <c r="L65" s="217"/>
      <c r="M65" s="218"/>
      <c r="N65" s="219">
        <f>G63+J63+M63</f>
        <v>1082</v>
      </c>
      <c r="O65" s="220"/>
      <c r="P65" s="10"/>
    </row>
    <row r="66" spans="1:16" s="9" customFormat="1" ht="15.75" customHeight="1" thickBot="1" x14ac:dyDescent="0.2">
      <c r="A66" s="221" t="s">
        <v>6</v>
      </c>
      <c r="B66" s="222"/>
      <c r="C66" s="222"/>
      <c r="D66" s="222"/>
      <c r="E66" s="223"/>
      <c r="F66" s="224"/>
      <c r="G66" s="225"/>
      <c r="H66" s="226"/>
      <c r="I66" s="227"/>
      <c r="J66" s="96"/>
      <c r="K66" s="228" t="s">
        <v>69</v>
      </c>
      <c r="L66" s="229"/>
      <c r="M66" s="230"/>
      <c r="N66" s="231">
        <f>COUNTIF(I2:O65,"E")</f>
        <v>27</v>
      </c>
      <c r="O66" s="232"/>
      <c r="P66" s="10"/>
    </row>
    <row r="67" spans="1:16" ht="11" customHeight="1" x14ac:dyDescent="0.15">
      <c r="A67" s="33"/>
      <c r="B67" s="33"/>
      <c r="C67" s="34"/>
      <c r="D67" s="35"/>
      <c r="E67" s="36"/>
      <c r="F67" s="233"/>
      <c r="G67" s="233"/>
      <c r="H67" s="233"/>
      <c r="I67" s="233"/>
      <c r="J67" s="233"/>
      <c r="K67" s="37"/>
      <c r="L67" s="33"/>
      <c r="M67" s="33"/>
      <c r="N67" s="37"/>
      <c r="O67" s="33"/>
    </row>
    <row r="68" spans="1:16" s="7" customFormat="1" ht="12" x14ac:dyDescent="0.15">
      <c r="A68" s="145" t="s">
        <v>5</v>
      </c>
      <c r="B68" s="97"/>
      <c r="C68" s="98"/>
      <c r="D68" s="88"/>
      <c r="E68" s="211" t="s">
        <v>4</v>
      </c>
      <c r="F68" s="34"/>
      <c r="G68" s="34"/>
      <c r="H68" s="34"/>
      <c r="I68" s="34"/>
      <c r="J68" s="34"/>
      <c r="K68" s="34"/>
      <c r="L68" s="34"/>
      <c r="M68" s="34"/>
      <c r="N68" s="34"/>
      <c r="O68" s="34"/>
      <c r="P68" s="8"/>
    </row>
    <row r="69" spans="1:16" s="7" customFormat="1" ht="12" x14ac:dyDescent="0.15">
      <c r="A69" s="146" t="s">
        <v>3</v>
      </c>
      <c r="B69" s="97"/>
      <c r="C69" s="98"/>
      <c r="D69" s="88"/>
      <c r="E69" s="211"/>
      <c r="F69" s="34"/>
      <c r="G69" s="34"/>
      <c r="H69" s="34"/>
      <c r="I69" s="34"/>
      <c r="J69" s="34"/>
      <c r="K69" s="34"/>
      <c r="L69" s="34"/>
      <c r="M69" s="34"/>
      <c r="N69" s="34"/>
      <c r="O69" s="34"/>
      <c r="P69" s="8"/>
    </row>
    <row r="70" spans="1:16" s="7" customFormat="1" ht="12" x14ac:dyDescent="0.15">
      <c r="A70" s="146" t="s">
        <v>2</v>
      </c>
      <c r="B70" s="97"/>
      <c r="C70" s="99"/>
      <c r="D70" s="100"/>
      <c r="E70" s="211" t="s">
        <v>1</v>
      </c>
      <c r="F70" s="34"/>
      <c r="G70" s="34"/>
      <c r="H70" s="34"/>
      <c r="I70" s="34"/>
      <c r="J70" s="34"/>
      <c r="K70" s="34"/>
      <c r="L70" s="34"/>
      <c r="M70" s="34"/>
      <c r="N70" s="34"/>
      <c r="O70" s="34"/>
      <c r="P70" s="8"/>
    </row>
    <row r="71" spans="1:16" s="7" customFormat="1" ht="12" x14ac:dyDescent="0.15">
      <c r="A71" s="146" t="s">
        <v>0</v>
      </c>
      <c r="B71" s="97"/>
      <c r="C71" s="99"/>
      <c r="D71" s="100"/>
      <c r="E71" s="211"/>
      <c r="F71" s="34"/>
      <c r="G71" s="34"/>
      <c r="H71" s="34"/>
      <c r="I71" s="34"/>
      <c r="J71" s="34"/>
      <c r="K71" s="34"/>
      <c r="L71" s="34"/>
      <c r="M71" s="34"/>
      <c r="N71" s="34"/>
      <c r="O71" s="34"/>
      <c r="P71" s="8"/>
    </row>
    <row r="72" spans="1:16" x14ac:dyDescent="0.15">
      <c r="A72" s="33"/>
      <c r="B72" s="33"/>
      <c r="C72" s="34"/>
      <c r="D72" s="35"/>
      <c r="E72" s="36"/>
      <c r="F72" s="33"/>
      <c r="G72" s="33"/>
      <c r="H72" s="37"/>
      <c r="I72" s="33"/>
      <c r="J72" s="33"/>
      <c r="K72" s="37"/>
      <c r="L72" s="33"/>
      <c r="M72" s="33"/>
      <c r="N72" s="37"/>
      <c r="O72" s="33"/>
    </row>
    <row r="73" spans="1:16" x14ac:dyDescent="0.15">
      <c r="A73" s="33"/>
      <c r="B73" s="33"/>
      <c r="C73" s="34"/>
      <c r="D73" s="35"/>
      <c r="E73" s="36"/>
      <c r="F73" s="33"/>
      <c r="G73" s="33"/>
      <c r="H73" s="37"/>
      <c r="I73" s="33"/>
      <c r="J73" s="33"/>
      <c r="K73" s="37"/>
      <c r="L73" s="33"/>
      <c r="M73" s="33"/>
      <c r="N73" s="37"/>
      <c r="O73" s="33"/>
    </row>
  </sheetData>
  <mergeCells count="63">
    <mergeCell ref="E70:E71"/>
    <mergeCell ref="F65:G65"/>
    <mergeCell ref="H65:I65"/>
    <mergeCell ref="K65:M65"/>
    <mergeCell ref="N65:O65"/>
    <mergeCell ref="A66:E66"/>
    <mergeCell ref="F66:G66"/>
    <mergeCell ref="H66:I66"/>
    <mergeCell ref="K66:M66"/>
    <mergeCell ref="N66:O66"/>
    <mergeCell ref="F67:J67"/>
    <mergeCell ref="E68:E69"/>
    <mergeCell ref="A52:A53"/>
    <mergeCell ref="A59:A60"/>
    <mergeCell ref="A65:E65"/>
    <mergeCell ref="A38:A42"/>
    <mergeCell ref="B47:B49"/>
    <mergeCell ref="C47:C49"/>
    <mergeCell ref="A45:A49"/>
    <mergeCell ref="C38:C40"/>
    <mergeCell ref="C41:C42"/>
    <mergeCell ref="B38:B40"/>
    <mergeCell ref="B41:B42"/>
    <mergeCell ref="D38:D40"/>
    <mergeCell ref="D41:D42"/>
    <mergeCell ref="E39:E40"/>
    <mergeCell ref="O33:O34"/>
    <mergeCell ref="A1:O1"/>
    <mergeCell ref="A26:F26"/>
    <mergeCell ref="A25:O25"/>
    <mergeCell ref="C33:C34"/>
    <mergeCell ref="B33:B34"/>
    <mergeCell ref="A2:O6"/>
    <mergeCell ref="A7:B17"/>
    <mergeCell ref="C7:O17"/>
    <mergeCell ref="A18:B23"/>
    <mergeCell ref="C18:O23"/>
    <mergeCell ref="M26:O26"/>
    <mergeCell ref="G26:I26"/>
    <mergeCell ref="J26:L26"/>
    <mergeCell ref="A28:A35"/>
    <mergeCell ref="D33:D34"/>
    <mergeCell ref="J33:J34"/>
    <mergeCell ref="K33:K34"/>
    <mergeCell ref="L33:L34"/>
    <mergeCell ref="M33:M34"/>
    <mergeCell ref="N33:N34"/>
    <mergeCell ref="B29:B32"/>
    <mergeCell ref="F39:F40"/>
    <mergeCell ref="G39:G40"/>
    <mergeCell ref="O39:O40"/>
    <mergeCell ref="K39:K40"/>
    <mergeCell ref="J39:J40"/>
    <mergeCell ref="L39:L40"/>
    <mergeCell ref="H39:H40"/>
    <mergeCell ref="I39:I40"/>
    <mergeCell ref="M39:M40"/>
    <mergeCell ref="N39:N40"/>
    <mergeCell ref="F33:F34"/>
    <mergeCell ref="G33:G34"/>
    <mergeCell ref="H33:H34"/>
    <mergeCell ref="I33:I34"/>
    <mergeCell ref="E33:E34"/>
  </mergeCells>
  <printOptions horizontalCentered="1"/>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Musicoterapia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Direttore</dc:creator>
  <cp:lastModifiedBy>Paola Pino</cp:lastModifiedBy>
  <cp:lastPrinted>2019-07-15T07:04:27Z</cp:lastPrinted>
  <dcterms:created xsi:type="dcterms:W3CDTF">2011-05-19T18:10:22Z</dcterms:created>
  <dcterms:modified xsi:type="dcterms:W3CDTF">2020-03-27T11:29:12Z</dcterms:modified>
</cp:coreProperties>
</file>